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cf2fa223e295384a/ドキュメント/ｻｯｶｰ/asaren/"/>
    </mc:Choice>
  </mc:AlternateContent>
  <xr:revisionPtr revIDLastSave="401" documentId="11_610BE3DA97BAB7E1557A64E40F1E3CEF48442752" xr6:coauthVersionLast="45" xr6:coauthVersionMax="45" xr10:uidLastSave="{80E3C7A3-E1AC-4A14-9411-14FE064643C0}"/>
  <bookViews>
    <workbookView xWindow="-108" yWindow="-108" windowWidth="23256" windowHeight="12576" tabRatio="595" activeTab="1" xr2:uid="{00000000-000D-0000-FFFF-FFFF00000000}"/>
  </bookViews>
  <sheets>
    <sheet name="2019年度" sheetId="23" r:id="rId1"/>
    <sheet name="景品" sheetId="24" r:id="rId2"/>
  </sheets>
  <definedNames>
    <definedName name="_xlnm.Print_Area" localSheetId="0">'2019年度'!$A$1:$ED$127</definedName>
    <definedName name="出席表">'2019年度'!$E$4:$ED$10</definedName>
  </definedNames>
  <calcPr calcId="181029"/>
</workbook>
</file>

<file path=xl/calcChain.xml><?xml version="1.0" encoding="utf-8"?>
<calcChain xmlns="http://schemas.openxmlformats.org/spreadsheetml/2006/main">
  <c r="C22" i="24" l="1"/>
  <c r="C36" i="24" l="1"/>
  <c r="C37" i="24"/>
  <c r="C38" i="24"/>
  <c r="C20" i="24" l="1"/>
  <c r="C19" i="24" l="1"/>
  <c r="C21" i="24"/>
  <c r="C25" i="24" l="1"/>
  <c r="C14" i="24" l="1"/>
  <c r="C12" i="24" l="1"/>
  <c r="C23" i="24" l="1"/>
  <c r="C24" i="24"/>
  <c r="C11" i="24" l="1"/>
  <c r="C13" i="24"/>
  <c r="C26" i="24"/>
  <c r="C27" i="24"/>
  <c r="C28" i="24"/>
  <c r="C29" i="24"/>
  <c r="C30" i="24"/>
  <c r="C31" i="24"/>
  <c r="C32" i="24"/>
  <c r="C33" i="24"/>
  <c r="C34" i="24"/>
  <c r="C35" i="24"/>
  <c r="C39" i="24"/>
  <c r="C40" i="24"/>
  <c r="C41" i="24"/>
  <c r="C42" i="24"/>
  <c r="C43" i="24"/>
  <c r="C44" i="24"/>
  <c r="C45" i="24"/>
  <c r="C46" i="24"/>
  <c r="C48" i="24"/>
  <c r="C49" i="24"/>
  <c r="C50" i="24"/>
  <c r="C51" i="24"/>
  <c r="C15" i="24"/>
  <c r="C16" i="24"/>
  <c r="C17" i="24"/>
  <c r="C18" i="24"/>
  <c r="C52" i="24"/>
  <c r="C53" i="24"/>
  <c r="C54" i="24"/>
  <c r="C55" i="24"/>
  <c r="C56" i="24"/>
  <c r="C57" i="24"/>
  <c r="C58" i="24"/>
  <c r="C59" i="24"/>
  <c r="C60" i="24"/>
  <c r="C61" i="24"/>
  <c r="C62" i="24"/>
  <c r="C63" i="24"/>
  <c r="C10" i="24"/>
  <c r="BG11" i="23" l="1"/>
  <c r="BG33" i="23"/>
  <c r="BG51" i="23"/>
  <c r="BG66" i="23"/>
  <c r="BG86" i="23"/>
  <c r="BG107" i="23"/>
  <c r="BG125" i="23" l="1"/>
  <c r="BG5" i="23"/>
  <c r="BG7" i="23" s="1"/>
  <c r="BG8" i="23" l="1"/>
  <c r="BG9" i="23"/>
  <c r="BG10" i="23"/>
  <c r="BG6" i="23"/>
  <c r="AT11" i="23"/>
  <c r="AT33" i="23"/>
  <c r="AT51" i="23"/>
  <c r="AT66" i="23"/>
  <c r="AT86" i="23"/>
  <c r="AT107" i="23"/>
  <c r="AT5" i="23" l="1"/>
  <c r="AT9" i="23" s="1"/>
  <c r="AT125" i="23"/>
  <c r="AT7" i="23" l="1"/>
  <c r="AT10" i="23"/>
  <c r="AT6" i="23"/>
  <c r="AT8" i="23"/>
  <c r="AU11" i="23" l="1"/>
  <c r="AU33" i="23"/>
  <c r="AU51" i="23"/>
  <c r="AU66" i="23"/>
  <c r="AU86" i="23"/>
  <c r="AU107" i="23"/>
  <c r="AU5" i="23" l="1"/>
  <c r="AU9" i="23" s="1"/>
  <c r="AU125" i="23"/>
  <c r="D91" i="23"/>
  <c r="D92" i="23"/>
  <c r="AU7" i="23" l="1"/>
  <c r="AU10" i="23"/>
  <c r="AU6" i="23"/>
  <c r="AU8" i="23"/>
  <c r="D90" i="23"/>
  <c r="D89" i="23" l="1"/>
  <c r="BA11" i="23" l="1"/>
  <c r="BA33" i="23"/>
  <c r="BA51" i="23"/>
  <c r="BA66" i="23"/>
  <c r="BA86" i="23"/>
  <c r="BA107" i="23"/>
  <c r="BA125" i="23" l="1"/>
  <c r="BA5" i="23"/>
  <c r="BA7" i="23" s="1"/>
  <c r="D123" i="23"/>
  <c r="BA8" i="23" l="1"/>
  <c r="BA9" i="23"/>
  <c r="BA10" i="23"/>
  <c r="BA6" i="23"/>
  <c r="ED86" i="23"/>
  <c r="EC86" i="23"/>
  <c r="EB86" i="23"/>
  <c r="EA86" i="23"/>
  <c r="DZ86" i="23"/>
  <c r="DY86" i="23"/>
  <c r="DX86" i="23"/>
  <c r="DW86" i="23"/>
  <c r="DV86" i="23"/>
  <c r="DU86" i="23"/>
  <c r="DT86" i="23"/>
  <c r="DS86" i="23"/>
  <c r="DR86" i="23"/>
  <c r="DQ86" i="23"/>
  <c r="DP86" i="23"/>
  <c r="DO86" i="23"/>
  <c r="DN86" i="23"/>
  <c r="DM86" i="23"/>
  <c r="DL86" i="23"/>
  <c r="DK86" i="23"/>
  <c r="DJ86" i="23"/>
  <c r="DI86" i="23"/>
  <c r="DH86" i="23"/>
  <c r="DG86" i="23"/>
  <c r="DF86" i="23"/>
  <c r="DE86" i="23"/>
  <c r="DD86" i="23"/>
  <c r="DC86" i="23"/>
  <c r="DB86" i="23"/>
  <c r="DA86" i="23"/>
  <c r="CZ86" i="23"/>
  <c r="CY86" i="23"/>
  <c r="CX86" i="23"/>
  <c r="CW86" i="23"/>
  <c r="CV86" i="23"/>
  <c r="CU86" i="23"/>
  <c r="CT86" i="23"/>
  <c r="CS86" i="23"/>
  <c r="CR86" i="23"/>
  <c r="CQ86" i="23"/>
  <c r="CP86" i="23"/>
  <c r="CO86" i="23"/>
  <c r="CN86" i="23"/>
  <c r="CM86" i="23"/>
  <c r="CL86" i="23"/>
  <c r="CK86" i="23"/>
  <c r="CJ86" i="23"/>
  <c r="CI86" i="23"/>
  <c r="CH86" i="23"/>
  <c r="CG86" i="23"/>
  <c r="CF86" i="23"/>
  <c r="CE86" i="23"/>
  <c r="CD86" i="23"/>
  <c r="CC86" i="23"/>
  <c r="CB86" i="23"/>
  <c r="CA86" i="23"/>
  <c r="BZ86" i="23"/>
  <c r="BY86" i="23"/>
  <c r="BX86" i="23"/>
  <c r="BW86" i="23"/>
  <c r="BV86" i="23"/>
  <c r="BU86" i="23"/>
  <c r="BT86" i="23"/>
  <c r="BS86" i="23"/>
  <c r="BR86" i="23"/>
  <c r="BQ86" i="23"/>
  <c r="BP86" i="23"/>
  <c r="BO86" i="23"/>
  <c r="BN86" i="23"/>
  <c r="BM86" i="23"/>
  <c r="BL86" i="23"/>
  <c r="BK86" i="23"/>
  <c r="BJ86" i="23"/>
  <c r="BI86" i="23"/>
  <c r="BH86" i="23"/>
  <c r="BF86" i="23"/>
  <c r="BE86" i="23"/>
  <c r="BD86" i="23"/>
  <c r="BC86" i="23"/>
  <c r="BB86" i="23"/>
  <c r="AZ86" i="23"/>
  <c r="AY86" i="23"/>
  <c r="AX86" i="23"/>
  <c r="AW86" i="23"/>
  <c r="AV86" i="23"/>
  <c r="AS86" i="23"/>
  <c r="AR86" i="23"/>
  <c r="AQ86" i="23"/>
  <c r="AP86" i="23"/>
  <c r="AO86" i="23"/>
  <c r="AN86" i="23"/>
  <c r="AM86" i="23"/>
  <c r="AL86" i="23"/>
  <c r="AK86" i="23"/>
  <c r="AJ86" i="23"/>
  <c r="AI86" i="23"/>
  <c r="AH86" i="23"/>
  <c r="AG86" i="23"/>
  <c r="AF86" i="23"/>
  <c r="AE86" i="23"/>
  <c r="AD86" i="23"/>
  <c r="AC86" i="23"/>
  <c r="AB86" i="23"/>
  <c r="AA86" i="23"/>
  <c r="Z86" i="23"/>
  <c r="Y86" i="23"/>
  <c r="X86" i="23"/>
  <c r="W86" i="23"/>
  <c r="V86" i="23"/>
  <c r="U86" i="23"/>
  <c r="T86" i="23"/>
  <c r="S86" i="23"/>
  <c r="R86" i="23"/>
  <c r="Q86" i="23"/>
  <c r="P86" i="23"/>
  <c r="O86" i="23"/>
  <c r="N86" i="23"/>
  <c r="M86" i="23"/>
  <c r="L86" i="23"/>
  <c r="K86" i="23"/>
  <c r="J86" i="23"/>
  <c r="I86" i="23"/>
  <c r="H86" i="23"/>
  <c r="G86" i="23"/>
  <c r="F86" i="23"/>
  <c r="E86" i="23"/>
  <c r="ED107" i="23"/>
  <c r="EC107" i="23"/>
  <c r="EB107" i="23"/>
  <c r="EA107" i="23"/>
  <c r="DZ107" i="23"/>
  <c r="DY107" i="23"/>
  <c r="DX107" i="23"/>
  <c r="DW107" i="23"/>
  <c r="DV107" i="23"/>
  <c r="DU107" i="23"/>
  <c r="DT107" i="23"/>
  <c r="DS107" i="23"/>
  <c r="DR107" i="23"/>
  <c r="DQ107" i="23"/>
  <c r="DP107" i="23"/>
  <c r="DO107" i="23"/>
  <c r="DN107" i="23"/>
  <c r="DM107" i="23"/>
  <c r="DL107" i="23"/>
  <c r="DK107" i="23"/>
  <c r="DJ107" i="23"/>
  <c r="DI107" i="23"/>
  <c r="DH107" i="23"/>
  <c r="DG107" i="23"/>
  <c r="DF107" i="23"/>
  <c r="DE107" i="23"/>
  <c r="DD107" i="23"/>
  <c r="DC107" i="23"/>
  <c r="DB107" i="23"/>
  <c r="DA107" i="23"/>
  <c r="CZ107" i="23"/>
  <c r="CY107" i="23"/>
  <c r="CX107" i="23"/>
  <c r="CW107" i="23"/>
  <c r="CV107" i="23"/>
  <c r="CU107" i="23"/>
  <c r="CT107" i="23"/>
  <c r="CS107" i="23"/>
  <c r="CR107" i="23"/>
  <c r="CQ107" i="23"/>
  <c r="CP107" i="23"/>
  <c r="CO107" i="23"/>
  <c r="CN107" i="23"/>
  <c r="CM107" i="23"/>
  <c r="CL107" i="23"/>
  <c r="CK107" i="23"/>
  <c r="CJ107" i="23"/>
  <c r="CI107" i="23"/>
  <c r="CH107" i="23"/>
  <c r="CG107" i="23"/>
  <c r="CF107" i="23"/>
  <c r="CE107" i="23"/>
  <c r="CD107" i="23"/>
  <c r="CC107" i="23"/>
  <c r="CB107" i="23"/>
  <c r="CA107" i="23"/>
  <c r="BZ107" i="23"/>
  <c r="BY107" i="23"/>
  <c r="BX107" i="23"/>
  <c r="BW107" i="23"/>
  <c r="BV107" i="23"/>
  <c r="BU107" i="23"/>
  <c r="BT107" i="23"/>
  <c r="BS107" i="23"/>
  <c r="BR107" i="23"/>
  <c r="BQ107" i="23"/>
  <c r="BP107" i="23"/>
  <c r="BO107" i="23"/>
  <c r="BN107" i="23"/>
  <c r="BM107" i="23"/>
  <c r="BL107" i="23"/>
  <c r="BK107" i="23"/>
  <c r="BJ107" i="23"/>
  <c r="BI107" i="23"/>
  <c r="BH107" i="23"/>
  <c r="BF107" i="23"/>
  <c r="BE107" i="23"/>
  <c r="BD107" i="23"/>
  <c r="BC107" i="23"/>
  <c r="BB107" i="23"/>
  <c r="AZ107" i="23"/>
  <c r="AY107" i="23"/>
  <c r="AX107" i="23"/>
  <c r="AW107" i="23"/>
  <c r="AV107" i="23"/>
  <c r="AS107" i="23"/>
  <c r="AR107" i="23"/>
  <c r="AQ107" i="23"/>
  <c r="AP107" i="23"/>
  <c r="AO107" i="23"/>
  <c r="AN107" i="23"/>
  <c r="AM107" i="23"/>
  <c r="AL107" i="23"/>
  <c r="AK107" i="23"/>
  <c r="AJ107" i="23"/>
  <c r="AI107" i="23"/>
  <c r="AH107" i="23"/>
  <c r="AG107" i="23"/>
  <c r="AF107" i="23"/>
  <c r="AE107" i="23"/>
  <c r="AD107" i="23"/>
  <c r="AC107" i="23"/>
  <c r="AB107" i="23"/>
  <c r="AA107" i="23"/>
  <c r="Z107" i="23"/>
  <c r="Y107" i="23"/>
  <c r="X107" i="23"/>
  <c r="W107" i="23"/>
  <c r="V107" i="23"/>
  <c r="U107" i="23"/>
  <c r="T107" i="23"/>
  <c r="S107" i="23"/>
  <c r="R107" i="23"/>
  <c r="Q107" i="23"/>
  <c r="P107" i="23"/>
  <c r="O107" i="23"/>
  <c r="N107" i="23"/>
  <c r="M107" i="23"/>
  <c r="L107" i="23"/>
  <c r="K107" i="23"/>
  <c r="J107" i="23"/>
  <c r="I107" i="23"/>
  <c r="H107" i="23"/>
  <c r="G107" i="23"/>
  <c r="F107" i="23"/>
  <c r="E107" i="23"/>
  <c r="AF6" i="24" l="1"/>
  <c r="AG6" i="24"/>
  <c r="AH6" i="24"/>
  <c r="AI6" i="24"/>
  <c r="AJ6" i="24"/>
  <c r="AK6" i="24"/>
  <c r="AF7" i="24"/>
  <c r="AG7" i="24"/>
  <c r="AH7" i="24"/>
  <c r="AI7" i="24"/>
  <c r="AJ7" i="24"/>
  <c r="AK7" i="24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36" i="23"/>
  <c r="D37" i="23"/>
  <c r="D38" i="23"/>
  <c r="D39" i="23"/>
  <c r="D40" i="23"/>
  <c r="D41" i="23"/>
  <c r="D42" i="23"/>
  <c r="D43" i="23"/>
  <c r="D44" i="23"/>
  <c r="D45" i="23"/>
  <c r="D46" i="23"/>
  <c r="D47" i="23"/>
  <c r="D55" i="23"/>
  <c r="D56" i="23"/>
  <c r="D57" i="23"/>
  <c r="D58" i="23"/>
  <c r="D59" i="23"/>
  <c r="D60" i="23"/>
  <c r="D81" i="23"/>
  <c r="D82" i="23"/>
  <c r="D83" i="23"/>
  <c r="D93" i="23"/>
  <c r="D94" i="23"/>
  <c r="D95" i="23"/>
  <c r="D96" i="23"/>
  <c r="D97" i="23"/>
  <c r="D98" i="23"/>
  <c r="DJ10" i="23"/>
  <c r="DJ9" i="23"/>
  <c r="DJ8" i="23"/>
  <c r="DJ7" i="23"/>
  <c r="DJ6" i="23"/>
  <c r="F11" i="23"/>
  <c r="C64" i="24" l="1"/>
  <c r="B1" i="23" l="1"/>
  <c r="BB11" i="23" l="1"/>
  <c r="BB33" i="23"/>
  <c r="BB51" i="23"/>
  <c r="BB66" i="23"/>
  <c r="BB5" i="23" l="1"/>
  <c r="BB125" i="23"/>
  <c r="BK11" i="23"/>
  <c r="BK33" i="23"/>
  <c r="BK51" i="23"/>
  <c r="BK66" i="23"/>
  <c r="BB10" i="23" l="1"/>
  <c r="BB9" i="23"/>
  <c r="BB8" i="23"/>
  <c r="BB7" i="23"/>
  <c r="BB6" i="23"/>
  <c r="BK125" i="23"/>
  <c r="BK5" i="23"/>
  <c r="AZ11" i="23"/>
  <c r="AZ33" i="23"/>
  <c r="AZ51" i="23"/>
  <c r="AZ66" i="23"/>
  <c r="BK10" i="23" l="1"/>
  <c r="BK9" i="23"/>
  <c r="BK8" i="23"/>
  <c r="BK7" i="23"/>
  <c r="BK6" i="23"/>
  <c r="AZ125" i="23"/>
  <c r="AZ5" i="23"/>
  <c r="BL11" i="23"/>
  <c r="BL33" i="23"/>
  <c r="BL51" i="23"/>
  <c r="BL66" i="23"/>
  <c r="AY66" i="23"/>
  <c r="AY51" i="23"/>
  <c r="AY33" i="23"/>
  <c r="AY11" i="23"/>
  <c r="AZ10" i="23" l="1"/>
  <c r="AZ9" i="23"/>
  <c r="AZ8" i="23"/>
  <c r="AZ7" i="23"/>
  <c r="AZ6" i="23"/>
  <c r="BL125" i="23"/>
  <c r="AY5" i="23"/>
  <c r="AY125" i="23"/>
  <c r="BL5" i="23"/>
  <c r="BF66" i="23"/>
  <c r="BE66" i="23"/>
  <c r="BF51" i="23"/>
  <c r="BE51" i="23"/>
  <c r="BF33" i="23"/>
  <c r="BE33" i="23"/>
  <c r="BF11" i="23"/>
  <c r="BE11" i="23"/>
  <c r="BD11" i="23"/>
  <c r="BD33" i="23"/>
  <c r="BD51" i="23"/>
  <c r="BD66" i="23"/>
  <c r="DW11" i="23"/>
  <c r="DW33" i="23"/>
  <c r="DW51" i="23"/>
  <c r="DW66" i="23"/>
  <c r="BL9" i="23" l="1"/>
  <c r="BL8" i="23"/>
  <c r="BL10" i="23"/>
  <c r="BL7" i="23"/>
  <c r="BL6" i="23"/>
  <c r="AY10" i="23"/>
  <c r="AY8" i="23"/>
  <c r="AY7" i="23"/>
  <c r="AY6" i="23"/>
  <c r="AY9" i="23"/>
  <c r="BF125" i="23"/>
  <c r="BF5" i="23"/>
  <c r="W2" i="24" s="1"/>
  <c r="BE125" i="23"/>
  <c r="DW125" i="23"/>
  <c r="BD125" i="23"/>
  <c r="BE5" i="23"/>
  <c r="BD5" i="23"/>
  <c r="DW5" i="23"/>
  <c r="BC66" i="23"/>
  <c r="BC51" i="23"/>
  <c r="BC33" i="23"/>
  <c r="BC11" i="23"/>
  <c r="BD10" i="23" l="1"/>
  <c r="BD9" i="23"/>
  <c r="BD7" i="23"/>
  <c r="BD6" i="23"/>
  <c r="BD8" i="23"/>
  <c r="DW9" i="23"/>
  <c r="DW8" i="23"/>
  <c r="DW7" i="23"/>
  <c r="DW10" i="23"/>
  <c r="DW6" i="23"/>
  <c r="BE10" i="23"/>
  <c r="BE9" i="23"/>
  <c r="BE8" i="23"/>
  <c r="BE7" i="23"/>
  <c r="BE6" i="23"/>
  <c r="BF10" i="23"/>
  <c r="BF9" i="23"/>
  <c r="BF8" i="23"/>
  <c r="BF7" i="23"/>
  <c r="BF6" i="23"/>
  <c r="BC5" i="23"/>
  <c r="BC125" i="23"/>
  <c r="U11" i="23"/>
  <c r="U33" i="23"/>
  <c r="U51" i="23"/>
  <c r="U66" i="23"/>
  <c r="DQ11" i="23"/>
  <c r="DQ33" i="23"/>
  <c r="DQ51" i="23"/>
  <c r="DQ66" i="23"/>
  <c r="DR11" i="23"/>
  <c r="DR33" i="23"/>
  <c r="DR51" i="23"/>
  <c r="DR66" i="23"/>
  <c r="BC9" i="23" l="1"/>
  <c r="BC8" i="23"/>
  <c r="BC10" i="23"/>
  <c r="BC7" i="23"/>
  <c r="BC6" i="23"/>
  <c r="DQ125" i="23"/>
  <c r="U125" i="23"/>
  <c r="DR125" i="23"/>
  <c r="U5" i="23"/>
  <c r="DQ5" i="23"/>
  <c r="BN11" i="23"/>
  <c r="BN33" i="23"/>
  <c r="BN51" i="23"/>
  <c r="BN66" i="23"/>
  <c r="U10" i="23" l="1"/>
  <c r="U9" i="23"/>
  <c r="U7" i="23"/>
  <c r="U6" i="23"/>
  <c r="U8" i="23"/>
  <c r="DQ10" i="23"/>
  <c r="DQ8" i="23"/>
  <c r="DQ7" i="23"/>
  <c r="DQ9" i="23"/>
  <c r="DQ6" i="23"/>
  <c r="BN125" i="23"/>
  <c r="BN5" i="23"/>
  <c r="DG11" i="23"/>
  <c r="DG33" i="23"/>
  <c r="DG51" i="23"/>
  <c r="DG66" i="23"/>
  <c r="BN10" i="23" l="1"/>
  <c r="BN9" i="23"/>
  <c r="BN8" i="23"/>
  <c r="BN7" i="23"/>
  <c r="BN6" i="23"/>
  <c r="DG125" i="23"/>
  <c r="DG5" i="23"/>
  <c r="DG10" i="23" l="1"/>
  <c r="DG9" i="23"/>
  <c r="DG8" i="23"/>
  <c r="DG7" i="23"/>
  <c r="DG6" i="23"/>
  <c r="CD11" i="23"/>
  <c r="CE11" i="23"/>
  <c r="CF11" i="23"/>
  <c r="CG11" i="23"/>
  <c r="CH11" i="23"/>
  <c r="CI11" i="23"/>
  <c r="CJ11" i="23"/>
  <c r="CK11" i="23"/>
  <c r="CL11" i="23"/>
  <c r="CM11" i="23"/>
  <c r="CN11" i="23"/>
  <c r="CO11" i="23"/>
  <c r="CP11" i="23"/>
  <c r="CQ11" i="23"/>
  <c r="CR11" i="23"/>
  <c r="CS11" i="23"/>
  <c r="CT11" i="23"/>
  <c r="CU11" i="23"/>
  <c r="CV11" i="23"/>
  <c r="CW11" i="23"/>
  <c r="CX11" i="23"/>
  <c r="CY11" i="23"/>
  <c r="CZ11" i="23"/>
  <c r="DA11" i="23"/>
  <c r="DB11" i="23"/>
  <c r="DC11" i="23"/>
  <c r="DD11" i="23"/>
  <c r="DE11" i="23"/>
  <c r="DF11" i="23"/>
  <c r="CD33" i="23"/>
  <c r="CE33" i="23"/>
  <c r="CF33" i="23"/>
  <c r="CG33" i="23"/>
  <c r="CH33" i="23"/>
  <c r="CI33" i="23"/>
  <c r="CJ33" i="23"/>
  <c r="CK33" i="23"/>
  <c r="CL33" i="23"/>
  <c r="CM33" i="23"/>
  <c r="CN33" i="23"/>
  <c r="CO33" i="23"/>
  <c r="CP33" i="23"/>
  <c r="CQ33" i="23"/>
  <c r="CR33" i="23"/>
  <c r="CS33" i="23"/>
  <c r="CT33" i="23"/>
  <c r="CU33" i="23"/>
  <c r="CV33" i="23"/>
  <c r="CW33" i="23"/>
  <c r="CX33" i="23"/>
  <c r="CY33" i="23"/>
  <c r="CZ33" i="23"/>
  <c r="DA33" i="23"/>
  <c r="DB33" i="23"/>
  <c r="DC33" i="23"/>
  <c r="DD33" i="23"/>
  <c r="DE33" i="23"/>
  <c r="DF33" i="23"/>
  <c r="CD51" i="23"/>
  <c r="CE51" i="23"/>
  <c r="CF51" i="23"/>
  <c r="CG51" i="23"/>
  <c r="CH51" i="23"/>
  <c r="CI51" i="23"/>
  <c r="CJ51" i="23"/>
  <c r="CK51" i="23"/>
  <c r="CL51" i="23"/>
  <c r="CM51" i="23"/>
  <c r="CN51" i="23"/>
  <c r="CO51" i="23"/>
  <c r="CP51" i="23"/>
  <c r="CQ51" i="23"/>
  <c r="CR51" i="23"/>
  <c r="CS51" i="23"/>
  <c r="CT51" i="23"/>
  <c r="CU51" i="23"/>
  <c r="CV51" i="23"/>
  <c r="CW51" i="23"/>
  <c r="CX51" i="23"/>
  <c r="CY51" i="23"/>
  <c r="CZ51" i="23"/>
  <c r="DA51" i="23"/>
  <c r="DB51" i="23"/>
  <c r="DC51" i="23"/>
  <c r="DD51" i="23"/>
  <c r="DE51" i="23"/>
  <c r="DF51" i="23"/>
  <c r="CD66" i="23"/>
  <c r="CE66" i="23"/>
  <c r="CF66" i="23"/>
  <c r="CG66" i="23"/>
  <c r="CH66" i="23"/>
  <c r="CI66" i="23"/>
  <c r="CJ66" i="23"/>
  <c r="CK66" i="23"/>
  <c r="CL66" i="23"/>
  <c r="CM66" i="23"/>
  <c r="CN66" i="23"/>
  <c r="CO66" i="23"/>
  <c r="CP66" i="23"/>
  <c r="CQ66" i="23"/>
  <c r="CR66" i="23"/>
  <c r="CS66" i="23"/>
  <c r="CT66" i="23"/>
  <c r="CU66" i="23"/>
  <c r="CV66" i="23"/>
  <c r="CW66" i="23"/>
  <c r="CX66" i="23"/>
  <c r="CY66" i="23"/>
  <c r="CZ66" i="23"/>
  <c r="DA66" i="23"/>
  <c r="DB66" i="23"/>
  <c r="DC66" i="23"/>
  <c r="DD66" i="23"/>
  <c r="DE66" i="23"/>
  <c r="DF66" i="23"/>
  <c r="DD125" i="23" l="1"/>
  <c r="DB125" i="23"/>
  <c r="CX125" i="23"/>
  <c r="CT125" i="23"/>
  <c r="CP125" i="23"/>
  <c r="CL125" i="23"/>
  <c r="CH125" i="23"/>
  <c r="CD125" i="23"/>
  <c r="DF125" i="23"/>
  <c r="DF5" i="23"/>
  <c r="DD5" i="23"/>
  <c r="DB5" i="23"/>
  <c r="CZ5" i="23"/>
  <c r="CX5" i="23"/>
  <c r="CV5" i="23"/>
  <c r="CT5" i="23"/>
  <c r="CR5" i="23"/>
  <c r="CP5" i="23"/>
  <c r="CN5" i="23"/>
  <c r="CL5" i="23"/>
  <c r="CJ5" i="23"/>
  <c r="CH5" i="23"/>
  <c r="CF5" i="23"/>
  <c r="CD5" i="23"/>
  <c r="DE5" i="23"/>
  <c r="DC5" i="23"/>
  <c r="DA5" i="23"/>
  <c r="CY5" i="23"/>
  <c r="CW5" i="23"/>
  <c r="CU5" i="23"/>
  <c r="CS5" i="23"/>
  <c r="CQ5" i="23"/>
  <c r="CO5" i="23"/>
  <c r="CM5" i="23"/>
  <c r="CK5" i="23"/>
  <c r="CI5" i="23"/>
  <c r="CG5" i="23"/>
  <c r="CE5" i="23"/>
  <c r="DE125" i="23"/>
  <c r="DC125" i="23"/>
  <c r="DA125" i="23"/>
  <c r="CY125" i="23"/>
  <c r="CW125" i="23"/>
  <c r="CU125" i="23"/>
  <c r="CS125" i="23"/>
  <c r="CQ125" i="23"/>
  <c r="CO125" i="23"/>
  <c r="CZ125" i="23"/>
  <c r="CV125" i="23"/>
  <c r="CR125" i="23"/>
  <c r="CN125" i="23"/>
  <c r="CJ125" i="23"/>
  <c r="CF125" i="23"/>
  <c r="CM125" i="23"/>
  <c r="CK125" i="23"/>
  <c r="CI125" i="23"/>
  <c r="CG125" i="23"/>
  <c r="CE125" i="23"/>
  <c r="CG10" i="23" l="1"/>
  <c r="CG8" i="23"/>
  <c r="CG6" i="23"/>
  <c r="CG9" i="23"/>
  <c r="CG7" i="23"/>
  <c r="CK10" i="23"/>
  <c r="CK9" i="23"/>
  <c r="CK7" i="23"/>
  <c r="CK6" i="23"/>
  <c r="CK8" i="23"/>
  <c r="CO10" i="23"/>
  <c r="CO9" i="23"/>
  <c r="CO8" i="23"/>
  <c r="CO6" i="23"/>
  <c r="CO7" i="23"/>
  <c r="CS10" i="23"/>
  <c r="CS9" i="23"/>
  <c r="CS7" i="23"/>
  <c r="CS6" i="23"/>
  <c r="CS8" i="23"/>
  <c r="CW10" i="23"/>
  <c r="CW9" i="23"/>
  <c r="CW8" i="23"/>
  <c r="CW6" i="23"/>
  <c r="CW7" i="23"/>
  <c r="DA10" i="23"/>
  <c r="DA9" i="23"/>
  <c r="DA7" i="23"/>
  <c r="DA6" i="23"/>
  <c r="DA8" i="23"/>
  <c r="DE10" i="23"/>
  <c r="DE9" i="23"/>
  <c r="DE8" i="23"/>
  <c r="DE6" i="23"/>
  <c r="DE7" i="23"/>
  <c r="CF9" i="23"/>
  <c r="CF8" i="23"/>
  <c r="CF7" i="23"/>
  <c r="CF10" i="23"/>
  <c r="CF6" i="23"/>
  <c r="CJ9" i="23"/>
  <c r="CJ8" i="23"/>
  <c r="CJ7" i="23"/>
  <c r="CJ10" i="23"/>
  <c r="CJ6" i="23"/>
  <c r="CN9" i="23"/>
  <c r="CN8" i="23"/>
  <c r="CN7" i="23"/>
  <c r="CN10" i="23"/>
  <c r="CN6" i="23"/>
  <c r="CR9" i="23"/>
  <c r="CR8" i="23"/>
  <c r="CR7" i="23"/>
  <c r="CR10" i="23"/>
  <c r="CR6" i="23"/>
  <c r="CV9" i="23"/>
  <c r="CV8" i="23"/>
  <c r="CV7" i="23"/>
  <c r="CV10" i="23"/>
  <c r="CV6" i="23"/>
  <c r="CZ9" i="23"/>
  <c r="CZ8" i="23"/>
  <c r="CZ7" i="23"/>
  <c r="CZ10" i="23"/>
  <c r="CZ6" i="23"/>
  <c r="DD9" i="23"/>
  <c r="DD8" i="23"/>
  <c r="DD7" i="23"/>
  <c r="DD10" i="23"/>
  <c r="DD6" i="23"/>
  <c r="CE10" i="23"/>
  <c r="CE9" i="23"/>
  <c r="CE8" i="23"/>
  <c r="CE7" i="23"/>
  <c r="CE6" i="23"/>
  <c r="CI10" i="23"/>
  <c r="CI9" i="23"/>
  <c r="CI8" i="23"/>
  <c r="CI7" i="23"/>
  <c r="CI6" i="23"/>
  <c r="CM10" i="23"/>
  <c r="CM9" i="23"/>
  <c r="CM8" i="23"/>
  <c r="CM7" i="23"/>
  <c r="CM6" i="23"/>
  <c r="CQ10" i="23"/>
  <c r="CQ9" i="23"/>
  <c r="CQ8" i="23"/>
  <c r="CQ7" i="23"/>
  <c r="CQ6" i="23"/>
  <c r="CU10" i="23"/>
  <c r="CU9" i="23"/>
  <c r="CU8" i="23"/>
  <c r="CU7" i="23"/>
  <c r="CU6" i="23"/>
  <c r="CY10" i="23"/>
  <c r="CY9" i="23"/>
  <c r="CY8" i="23"/>
  <c r="CY7" i="23"/>
  <c r="CY6" i="23"/>
  <c r="DC10" i="23"/>
  <c r="DC9" i="23"/>
  <c r="DC8" i="23"/>
  <c r="DC7" i="23"/>
  <c r="DC6" i="23"/>
  <c r="CD10" i="23"/>
  <c r="CD9" i="23"/>
  <c r="CD8" i="23"/>
  <c r="CD7" i="23"/>
  <c r="CD6" i="23"/>
  <c r="CH10" i="23"/>
  <c r="CH9" i="23"/>
  <c r="CH8" i="23"/>
  <c r="CH7" i="23"/>
  <c r="CH6" i="23"/>
  <c r="CL10" i="23"/>
  <c r="CL9" i="23"/>
  <c r="CL8" i="23"/>
  <c r="CL7" i="23"/>
  <c r="CL6" i="23"/>
  <c r="CP10" i="23"/>
  <c r="CP8" i="23"/>
  <c r="CP7" i="23"/>
  <c r="CP9" i="23"/>
  <c r="CP6" i="23"/>
  <c r="CT10" i="23"/>
  <c r="CT8" i="23"/>
  <c r="CT7" i="23"/>
  <c r="CT9" i="23"/>
  <c r="CT6" i="23"/>
  <c r="CX10" i="23"/>
  <c r="CX8" i="23"/>
  <c r="CX7" i="23"/>
  <c r="CX9" i="23"/>
  <c r="CX6" i="23"/>
  <c r="DB10" i="23"/>
  <c r="DB8" i="23"/>
  <c r="DB7" i="23"/>
  <c r="DB9" i="23"/>
  <c r="DB6" i="23"/>
  <c r="DF10" i="23"/>
  <c r="DF8" i="23"/>
  <c r="DF7" i="23"/>
  <c r="DF9" i="23"/>
  <c r="DF6" i="23"/>
  <c r="ED11" i="23"/>
  <c r="EC11" i="23"/>
  <c r="EB11" i="23"/>
  <c r="EA11" i="23"/>
  <c r="DZ11" i="23"/>
  <c r="DY11" i="23"/>
  <c r="DX11" i="23"/>
  <c r="DV11" i="23"/>
  <c r="DU11" i="23"/>
  <c r="DT11" i="23"/>
  <c r="DS11" i="23"/>
  <c r="DP11" i="23"/>
  <c r="DO11" i="23"/>
  <c r="DN11" i="23"/>
  <c r="DM11" i="23"/>
  <c r="DL11" i="23"/>
  <c r="DK11" i="23"/>
  <c r="DJ11" i="23"/>
  <c r="DI11" i="23"/>
  <c r="DH11" i="23"/>
  <c r="CC11" i="23"/>
  <c r="CB11" i="23"/>
  <c r="CA11" i="23"/>
  <c r="BZ11" i="23"/>
  <c r="BY11" i="23"/>
  <c r="BX11" i="23"/>
  <c r="BW11" i="23"/>
  <c r="BV11" i="23"/>
  <c r="BU11" i="23"/>
  <c r="BT11" i="23"/>
  <c r="BS11" i="23"/>
  <c r="BR11" i="23"/>
  <c r="BQ11" i="23"/>
  <c r="BP11" i="23"/>
  <c r="BO11" i="23"/>
  <c r="BM11" i="23"/>
  <c r="BJ11" i="23"/>
  <c r="BI11" i="23"/>
  <c r="BH11" i="23"/>
  <c r="AX11" i="23"/>
  <c r="AW11" i="23"/>
  <c r="AV11" i="23"/>
  <c r="AS11" i="23"/>
  <c r="AR11" i="23"/>
  <c r="AQ11" i="23"/>
  <c r="AP11" i="23"/>
  <c r="AO11" i="23"/>
  <c r="AN11" i="23"/>
  <c r="AM11" i="23"/>
  <c r="AL11" i="23"/>
  <c r="AK11" i="23"/>
  <c r="AJ11" i="23"/>
  <c r="AI11" i="23"/>
  <c r="AH11" i="23"/>
  <c r="AG11" i="23"/>
  <c r="AF11" i="23"/>
  <c r="AE11" i="23"/>
  <c r="AD11" i="23"/>
  <c r="AC11" i="23"/>
  <c r="AB11" i="23"/>
  <c r="AA11" i="23"/>
  <c r="Z11" i="23"/>
  <c r="Y11" i="23"/>
  <c r="X11" i="23"/>
  <c r="W11" i="23"/>
  <c r="V11" i="23"/>
  <c r="T11" i="23"/>
  <c r="S11" i="23"/>
  <c r="R11" i="23"/>
  <c r="Q11" i="23"/>
  <c r="P11" i="23"/>
  <c r="O11" i="23"/>
  <c r="N11" i="23"/>
  <c r="M11" i="23"/>
  <c r="L11" i="23"/>
  <c r="K11" i="23"/>
  <c r="J11" i="23"/>
  <c r="I11" i="23"/>
  <c r="H11" i="23"/>
  <c r="G11" i="23"/>
  <c r="E11" i="23"/>
  <c r="ED33" i="23"/>
  <c r="EC33" i="23"/>
  <c r="EB33" i="23"/>
  <c r="EA33" i="23"/>
  <c r="DZ33" i="23"/>
  <c r="DY33" i="23"/>
  <c r="DX33" i="23"/>
  <c r="DV33" i="23"/>
  <c r="DU33" i="23"/>
  <c r="DT33" i="23"/>
  <c r="DS33" i="23"/>
  <c r="DP33" i="23"/>
  <c r="DO33" i="23"/>
  <c r="DN33" i="23"/>
  <c r="DM33" i="23"/>
  <c r="DL33" i="23"/>
  <c r="DK33" i="23"/>
  <c r="DJ33" i="23"/>
  <c r="DI33" i="23"/>
  <c r="DH33" i="23"/>
  <c r="CC33" i="23"/>
  <c r="CB33" i="23"/>
  <c r="CA33" i="23"/>
  <c r="BZ33" i="23"/>
  <c r="BY33" i="23"/>
  <c r="BX33" i="23"/>
  <c r="BW33" i="23"/>
  <c r="BV33" i="23"/>
  <c r="BU33" i="23"/>
  <c r="BT33" i="23"/>
  <c r="BS33" i="23"/>
  <c r="BR33" i="23"/>
  <c r="BQ33" i="23"/>
  <c r="BP33" i="23"/>
  <c r="BO33" i="23"/>
  <c r="BM33" i="23"/>
  <c r="BJ33" i="23"/>
  <c r="BI33" i="23"/>
  <c r="BH33" i="23"/>
  <c r="AX33" i="23"/>
  <c r="AW33" i="23"/>
  <c r="AV33" i="23"/>
  <c r="AS33" i="23"/>
  <c r="AR33" i="23"/>
  <c r="AQ33" i="23"/>
  <c r="AP33" i="23"/>
  <c r="AO33" i="23"/>
  <c r="AN33" i="23"/>
  <c r="AM33" i="23"/>
  <c r="AL33" i="23"/>
  <c r="AK33" i="23"/>
  <c r="AJ33" i="23"/>
  <c r="AI33" i="23"/>
  <c r="AH33" i="23"/>
  <c r="AG33" i="23"/>
  <c r="AF33" i="23"/>
  <c r="AE33" i="23"/>
  <c r="AD33" i="23"/>
  <c r="AC33" i="23"/>
  <c r="AB33" i="23"/>
  <c r="AA33" i="23"/>
  <c r="Z33" i="23"/>
  <c r="Y33" i="23"/>
  <c r="X33" i="23"/>
  <c r="W33" i="23"/>
  <c r="V33" i="23"/>
  <c r="T33" i="23"/>
  <c r="S33" i="23"/>
  <c r="R33" i="23"/>
  <c r="Q33" i="23"/>
  <c r="P33" i="23"/>
  <c r="O33" i="23"/>
  <c r="N33" i="23"/>
  <c r="M33" i="23"/>
  <c r="L33" i="23"/>
  <c r="K33" i="23"/>
  <c r="J33" i="23"/>
  <c r="I33" i="23"/>
  <c r="H33" i="23"/>
  <c r="G33" i="23"/>
  <c r="F33" i="23"/>
  <c r="E33" i="23"/>
  <c r="ED51" i="23"/>
  <c r="EC51" i="23"/>
  <c r="EB51" i="23"/>
  <c r="EA51" i="23"/>
  <c r="DZ51" i="23"/>
  <c r="DY51" i="23"/>
  <c r="DX51" i="23"/>
  <c r="DV51" i="23"/>
  <c r="DU51" i="23"/>
  <c r="DT51" i="23"/>
  <c r="DS51" i="23"/>
  <c r="DP51" i="23"/>
  <c r="DO51" i="23"/>
  <c r="DN51" i="23"/>
  <c r="DM51" i="23"/>
  <c r="DL51" i="23"/>
  <c r="DK51" i="23"/>
  <c r="DJ51" i="23"/>
  <c r="DI51" i="23"/>
  <c r="DH51" i="23"/>
  <c r="CC51" i="23"/>
  <c r="CB51" i="23"/>
  <c r="CA51" i="23"/>
  <c r="BZ51" i="23"/>
  <c r="BY51" i="23"/>
  <c r="BX51" i="23"/>
  <c r="BW51" i="23"/>
  <c r="BV51" i="23"/>
  <c r="BU51" i="23"/>
  <c r="BT51" i="23"/>
  <c r="BS51" i="23"/>
  <c r="BR51" i="23"/>
  <c r="BQ51" i="23"/>
  <c r="BP51" i="23"/>
  <c r="BO51" i="23"/>
  <c r="BM51" i="23"/>
  <c r="BJ51" i="23"/>
  <c r="BI51" i="23"/>
  <c r="BH51" i="23"/>
  <c r="AX51" i="23"/>
  <c r="AW51" i="23"/>
  <c r="AV51" i="23"/>
  <c r="AS51" i="23"/>
  <c r="AR51" i="23"/>
  <c r="AQ51" i="23"/>
  <c r="AP51" i="23"/>
  <c r="AO51" i="23"/>
  <c r="AN51" i="23"/>
  <c r="AM51" i="23"/>
  <c r="AL51" i="23"/>
  <c r="AK51" i="23"/>
  <c r="AJ51" i="23"/>
  <c r="AI51" i="23"/>
  <c r="AH51" i="23"/>
  <c r="AG51" i="23"/>
  <c r="AF51" i="23"/>
  <c r="AE51" i="23"/>
  <c r="AD51" i="23"/>
  <c r="AC51" i="23"/>
  <c r="AB51" i="23"/>
  <c r="AA51" i="23"/>
  <c r="Z51" i="23"/>
  <c r="Y51" i="23"/>
  <c r="X51" i="23"/>
  <c r="W51" i="23"/>
  <c r="V51" i="23"/>
  <c r="T51" i="23"/>
  <c r="S51" i="23"/>
  <c r="R51" i="23"/>
  <c r="Q51" i="23"/>
  <c r="P51" i="23"/>
  <c r="O51" i="23"/>
  <c r="N51" i="23"/>
  <c r="M51" i="23"/>
  <c r="L51" i="23"/>
  <c r="K51" i="23"/>
  <c r="J51" i="23"/>
  <c r="I51" i="23"/>
  <c r="H51" i="23"/>
  <c r="G51" i="23"/>
  <c r="F51" i="23"/>
  <c r="E51" i="23"/>
  <c r="ED66" i="23"/>
  <c r="EC66" i="23"/>
  <c r="EB66" i="23"/>
  <c r="EA66" i="23"/>
  <c r="DZ66" i="23"/>
  <c r="DY66" i="23"/>
  <c r="DX66" i="23"/>
  <c r="DV66" i="23"/>
  <c r="DU66" i="23"/>
  <c r="DT66" i="23"/>
  <c r="DS66" i="23"/>
  <c r="DP66" i="23"/>
  <c r="DO66" i="23"/>
  <c r="DN66" i="23"/>
  <c r="DM66" i="23"/>
  <c r="DL66" i="23"/>
  <c r="DK66" i="23"/>
  <c r="DJ66" i="23"/>
  <c r="DI66" i="23"/>
  <c r="DH66" i="23"/>
  <c r="CC66" i="23"/>
  <c r="CB66" i="23"/>
  <c r="CA66" i="23"/>
  <c r="BZ66" i="23"/>
  <c r="BY66" i="23"/>
  <c r="BX66" i="23"/>
  <c r="BW66" i="23"/>
  <c r="BV66" i="23"/>
  <c r="BU66" i="23"/>
  <c r="BT66" i="23"/>
  <c r="BS66" i="23"/>
  <c r="BR66" i="23"/>
  <c r="BQ66" i="23"/>
  <c r="BP66" i="23"/>
  <c r="BO66" i="23"/>
  <c r="BM66" i="23"/>
  <c r="BJ66" i="23"/>
  <c r="BI66" i="23"/>
  <c r="BH66" i="23"/>
  <c r="AX66" i="23"/>
  <c r="AW66" i="23"/>
  <c r="AV66" i="23"/>
  <c r="AS66" i="23"/>
  <c r="AR66" i="23"/>
  <c r="AQ66" i="23"/>
  <c r="AP66" i="23"/>
  <c r="AO66" i="23"/>
  <c r="AN66" i="23"/>
  <c r="AM66" i="23"/>
  <c r="AL66" i="23"/>
  <c r="AK66" i="23"/>
  <c r="AJ66" i="23"/>
  <c r="AI66" i="23"/>
  <c r="AH66" i="23"/>
  <c r="AG66" i="23"/>
  <c r="AF66" i="23"/>
  <c r="AE66" i="23"/>
  <c r="AD66" i="23"/>
  <c r="AC66" i="23"/>
  <c r="AB66" i="23"/>
  <c r="AA66" i="23"/>
  <c r="Z66" i="23"/>
  <c r="Y66" i="23"/>
  <c r="X66" i="23"/>
  <c r="W66" i="23"/>
  <c r="V66" i="23"/>
  <c r="T66" i="23"/>
  <c r="S66" i="23"/>
  <c r="R66" i="23"/>
  <c r="Q66" i="23"/>
  <c r="P66" i="23"/>
  <c r="O66" i="23"/>
  <c r="N66" i="23"/>
  <c r="M66" i="23"/>
  <c r="L66" i="23"/>
  <c r="K66" i="23"/>
  <c r="J66" i="23"/>
  <c r="I66" i="23"/>
  <c r="H66" i="23"/>
  <c r="G66" i="23"/>
  <c r="F66" i="23"/>
  <c r="E66" i="23"/>
  <c r="AP125" i="23" l="1"/>
  <c r="AP5" i="23"/>
  <c r="AP10" i="23" l="1"/>
  <c r="AP9" i="23"/>
  <c r="AP8" i="23"/>
  <c r="AP7" i="23"/>
  <c r="AP6" i="23"/>
  <c r="AW5" i="23"/>
  <c r="AW125" i="23"/>
  <c r="AW10" i="23" l="1"/>
  <c r="M7" i="24" s="1"/>
  <c r="AW9" i="23"/>
  <c r="M6" i="24" s="1"/>
  <c r="AW8" i="23"/>
  <c r="AW7" i="23"/>
  <c r="AW6" i="23"/>
  <c r="DI125" i="23"/>
  <c r="DI5" i="23"/>
  <c r="DH125" i="23"/>
  <c r="DH5" i="23"/>
  <c r="DH9" i="23" l="1"/>
  <c r="DH8" i="23"/>
  <c r="DH7" i="23"/>
  <c r="DH10" i="23"/>
  <c r="DH6" i="23"/>
  <c r="DI10" i="23"/>
  <c r="DI9" i="23"/>
  <c r="DI7" i="23"/>
  <c r="DI6" i="23"/>
  <c r="DI8" i="23"/>
  <c r="AV125" i="23"/>
  <c r="AV5" i="23"/>
  <c r="AV10" i="23" l="1"/>
  <c r="T7" i="24" s="1"/>
  <c r="AV9" i="23"/>
  <c r="T6" i="24" s="1"/>
  <c r="AV8" i="23"/>
  <c r="AV7" i="23"/>
  <c r="AV6" i="23"/>
  <c r="BH125" i="23"/>
  <c r="BH5" i="23"/>
  <c r="BH9" i="23" l="1"/>
  <c r="BH8" i="23"/>
  <c r="BH10" i="23"/>
  <c r="BH7" i="23"/>
  <c r="BH6" i="23"/>
  <c r="D53" i="23"/>
  <c r="D54" i="23"/>
  <c r="D61" i="23"/>
  <c r="D62" i="23"/>
  <c r="D63" i="23"/>
  <c r="D64" i="23"/>
  <c r="D65" i="23"/>
  <c r="D67" i="23"/>
  <c r="D68" i="23"/>
  <c r="D69" i="23"/>
  <c r="D70" i="23"/>
  <c r="D71" i="23"/>
  <c r="D72" i="23"/>
  <c r="D73" i="23"/>
  <c r="D74" i="23"/>
  <c r="D75" i="23"/>
  <c r="D76" i="23"/>
  <c r="D77" i="23"/>
  <c r="D78" i="23"/>
  <c r="D79" i="23"/>
  <c r="D80" i="23"/>
  <c r="D84" i="23"/>
  <c r="D124" i="23"/>
  <c r="D87" i="23"/>
  <c r="D88" i="23"/>
  <c r="D99" i="23"/>
  <c r="D100" i="23"/>
  <c r="D116" i="23"/>
  <c r="D117" i="23"/>
  <c r="D118" i="23"/>
  <c r="D119" i="23"/>
  <c r="D120" i="23"/>
  <c r="D121" i="23"/>
  <c r="D122" i="23"/>
  <c r="D108" i="23"/>
  <c r="D109" i="23"/>
  <c r="D110" i="23"/>
  <c r="D111" i="23"/>
  <c r="D112" i="23"/>
  <c r="D113" i="23"/>
  <c r="D114" i="23"/>
  <c r="D115" i="23"/>
  <c r="DX5" i="23" l="1"/>
  <c r="DX125" i="23"/>
  <c r="DX10" i="23" l="1"/>
  <c r="DX9" i="23"/>
  <c r="DX8" i="23"/>
  <c r="DX7" i="23"/>
  <c r="DX6" i="23"/>
  <c r="D52" i="23"/>
  <c r="D50" i="23" l="1"/>
  <c r="DL125" i="23"/>
  <c r="DL5" i="23"/>
  <c r="DL9" i="23" l="1"/>
  <c r="DL8" i="23"/>
  <c r="DL7" i="23"/>
  <c r="DL10" i="23"/>
  <c r="DL6" i="23"/>
  <c r="D49" i="23"/>
  <c r="D35" i="23" l="1"/>
  <c r="D48" i="23"/>
  <c r="DK125" i="23"/>
  <c r="DK5" i="23"/>
  <c r="DK10" i="23" l="1"/>
  <c r="DK9" i="23"/>
  <c r="DK7" i="23"/>
  <c r="DK6" i="23"/>
  <c r="DK8" i="23"/>
  <c r="D32" i="23"/>
  <c r="D31" i="23"/>
  <c r="D28" i="23" l="1"/>
  <c r="DU125" i="23"/>
  <c r="DU5" i="23"/>
  <c r="DU10" i="23" l="1"/>
  <c r="DU8" i="23"/>
  <c r="DU7" i="23"/>
  <c r="DU9" i="23"/>
  <c r="DU6" i="23"/>
  <c r="D30" i="23"/>
  <c r="D29" i="23"/>
  <c r="AQ125" i="23"/>
  <c r="AQ5" i="23"/>
  <c r="AQ10" i="23" l="1"/>
  <c r="AQ9" i="23"/>
  <c r="AQ8" i="23"/>
  <c r="AQ7" i="23"/>
  <c r="AQ6" i="23"/>
  <c r="D27" i="23"/>
  <c r="D26" i="23"/>
  <c r="AX125" i="23"/>
  <c r="AX5" i="23"/>
  <c r="AJ5" i="23"/>
  <c r="AX9" i="23" l="1"/>
  <c r="X6" i="24" s="1"/>
  <c r="AX8" i="23"/>
  <c r="AX10" i="23"/>
  <c r="X7" i="24" s="1"/>
  <c r="AX7" i="23"/>
  <c r="AX6" i="23"/>
  <c r="AJ9" i="23"/>
  <c r="AJ8" i="23"/>
  <c r="AJ10" i="23"/>
  <c r="AJ7" i="23"/>
  <c r="AJ6" i="23"/>
  <c r="D85" i="23"/>
  <c r="D101" i="23"/>
  <c r="D12" i="23" l="1"/>
  <c r="AA125" i="23" l="1"/>
  <c r="AA5" i="23"/>
  <c r="AA10" i="23" l="1"/>
  <c r="AA9" i="23"/>
  <c r="AA8" i="23"/>
  <c r="AA7" i="23"/>
  <c r="AA6" i="23"/>
  <c r="DM5" i="23"/>
  <c r="DM125" i="23"/>
  <c r="Z125" i="23"/>
  <c r="Z5" i="23"/>
  <c r="DM10" i="23" l="1"/>
  <c r="DM9" i="23"/>
  <c r="DM8" i="23"/>
  <c r="DM7" i="23"/>
  <c r="DM6" i="23"/>
  <c r="Z10" i="23"/>
  <c r="Z9" i="23"/>
  <c r="Z8" i="23"/>
  <c r="Z7" i="23"/>
  <c r="Z6" i="23"/>
  <c r="AE125" i="23" l="1"/>
  <c r="AE5" i="23"/>
  <c r="AD125" i="23"/>
  <c r="AD5" i="23"/>
  <c r="AB2" i="24" s="1"/>
  <c r="AD10" i="23" l="1"/>
  <c r="AB7" i="24" s="1"/>
  <c r="AD9" i="23"/>
  <c r="AB6" i="24" s="1"/>
  <c r="AD8" i="23"/>
  <c r="AD7" i="23"/>
  <c r="AD6" i="23"/>
  <c r="AE10" i="23"/>
  <c r="AE9" i="23"/>
  <c r="AE8" i="23"/>
  <c r="AE7" i="23"/>
  <c r="AE6" i="23"/>
  <c r="AF125" i="23" l="1"/>
  <c r="AF5" i="23"/>
  <c r="AA2" i="24" s="1"/>
  <c r="AF9" i="23" l="1"/>
  <c r="AA6" i="24" s="1"/>
  <c r="AF8" i="23"/>
  <c r="AF10" i="23"/>
  <c r="AA7" i="24" s="1"/>
  <c r="AF7" i="23"/>
  <c r="AF6" i="23"/>
  <c r="DV5" i="23"/>
  <c r="DV125" i="23"/>
  <c r="DV10" i="23" l="1"/>
  <c r="DV9" i="23"/>
  <c r="DV8" i="23"/>
  <c r="DV6" i="23"/>
  <c r="DV7" i="23"/>
  <c r="Q125" i="23"/>
  <c r="Q5" i="23"/>
  <c r="Q10" i="23" l="1"/>
  <c r="S7" i="24" s="1"/>
  <c r="Q8" i="23"/>
  <c r="Q7" i="23"/>
  <c r="Q6" i="23"/>
  <c r="Q9" i="23"/>
  <c r="S6" i="24" s="1"/>
  <c r="DS125" i="23"/>
  <c r="DS5" i="23"/>
  <c r="DS9" i="23" l="1"/>
  <c r="DS8" i="23"/>
  <c r="DS7" i="23"/>
  <c r="DS10" i="23"/>
  <c r="DS6" i="23"/>
  <c r="R5" i="23"/>
  <c r="R125" i="23"/>
  <c r="R10" i="23" l="1"/>
  <c r="N7" i="24" s="1"/>
  <c r="R9" i="23"/>
  <c r="N6" i="24" s="1"/>
  <c r="R8" i="23"/>
  <c r="R7" i="23"/>
  <c r="R6" i="23"/>
  <c r="CA5" i="23"/>
  <c r="J125" i="23"/>
  <c r="K125" i="23"/>
  <c r="CA10" i="23" l="1"/>
  <c r="CA9" i="23"/>
  <c r="CA8" i="23"/>
  <c r="CA7" i="23"/>
  <c r="CA6" i="23"/>
  <c r="M4" i="24"/>
  <c r="M3" i="24"/>
  <c r="K5" i="23"/>
  <c r="J5" i="23"/>
  <c r="D34" i="23"/>
  <c r="D102" i="23"/>
  <c r="D103" i="23"/>
  <c r="D104" i="23"/>
  <c r="D105" i="23"/>
  <c r="D106" i="23"/>
  <c r="J10" i="23" l="1"/>
  <c r="J9" i="23"/>
  <c r="J8" i="23"/>
  <c r="J7" i="23"/>
  <c r="J6" i="23"/>
  <c r="K10" i="23"/>
  <c r="K9" i="23"/>
  <c r="K8" i="23"/>
  <c r="K7" i="23"/>
  <c r="K6" i="23"/>
  <c r="M5" i="24"/>
  <c r="AS125" i="23" l="1"/>
  <c r="AR125" i="23"/>
  <c r="AS5" i="23"/>
  <c r="AR5" i="23"/>
  <c r="Q2" i="24" s="1"/>
  <c r="AR9" i="23" l="1"/>
  <c r="AR8" i="23"/>
  <c r="AR10" i="23"/>
  <c r="AR7" i="23"/>
  <c r="AR6" i="23"/>
  <c r="AS10" i="23"/>
  <c r="AS9" i="23"/>
  <c r="AS7" i="23"/>
  <c r="AS6" i="23"/>
  <c r="AS8" i="23"/>
  <c r="DN125" i="23" l="1"/>
  <c r="DN5" i="23"/>
  <c r="DN10" i="23" l="1"/>
  <c r="DN9" i="23"/>
  <c r="DN8" i="23"/>
  <c r="DN6" i="23"/>
  <c r="DN7" i="23"/>
  <c r="DZ5" i="23"/>
  <c r="DZ125" i="23"/>
  <c r="DZ10" i="23" l="1"/>
  <c r="DZ9" i="23"/>
  <c r="DZ7" i="23"/>
  <c r="DZ6" i="23"/>
  <c r="DZ8" i="23"/>
  <c r="AO125" i="23"/>
  <c r="AO5" i="23" l="1"/>
  <c r="AO10" i="23" l="1"/>
  <c r="AO8" i="23"/>
  <c r="AO7" i="23"/>
  <c r="AO6" i="23"/>
  <c r="AO9" i="23"/>
  <c r="BM125" i="23"/>
  <c r="BM5" i="23"/>
  <c r="BM10" i="23" l="1"/>
  <c r="BM9" i="23"/>
  <c r="BM7" i="23"/>
  <c r="BM6" i="23"/>
  <c r="BM8" i="23"/>
  <c r="S125" i="23"/>
  <c r="S5" i="23"/>
  <c r="S10" i="23" l="1"/>
  <c r="S9" i="23"/>
  <c r="S8" i="23"/>
  <c r="S7" i="23"/>
  <c r="S6" i="23"/>
  <c r="O125" i="23"/>
  <c r="O5" i="23"/>
  <c r="O10" i="23" l="1"/>
  <c r="O9" i="23"/>
  <c r="O8" i="23"/>
  <c r="O7" i="23"/>
  <c r="O6" i="23"/>
  <c r="T125" i="23"/>
  <c r="T5" i="23"/>
  <c r="T9" i="23" l="1"/>
  <c r="T8" i="23"/>
  <c r="T10" i="23"/>
  <c r="T7" i="23"/>
  <c r="T6" i="23"/>
  <c r="N125" i="23"/>
  <c r="N5" i="23"/>
  <c r="N10" i="23" l="1"/>
  <c r="N9" i="23"/>
  <c r="N8" i="23"/>
  <c r="N7" i="23"/>
  <c r="N6" i="23"/>
  <c r="M5" i="23"/>
  <c r="M125" i="23"/>
  <c r="M10" i="23" l="1"/>
  <c r="L7" i="24" s="1"/>
  <c r="M9" i="23"/>
  <c r="L6" i="24" s="1"/>
  <c r="M7" i="23"/>
  <c r="M6" i="23"/>
  <c r="M8" i="23"/>
  <c r="AI4" i="24"/>
  <c r="AI3" i="24"/>
  <c r="AI5" i="24" l="1"/>
  <c r="BV125" i="23" l="1"/>
  <c r="BW125" i="23"/>
  <c r="BW5" i="23"/>
  <c r="BV5" i="23"/>
  <c r="BV10" i="23" l="1"/>
  <c r="Y7" i="24" s="1"/>
  <c r="BV9" i="23"/>
  <c r="Y6" i="24" s="1"/>
  <c r="BV8" i="23"/>
  <c r="BV7" i="23"/>
  <c r="Y4" i="24" s="1"/>
  <c r="BV6" i="23"/>
  <c r="Y3" i="24" s="1"/>
  <c r="BW10" i="23"/>
  <c r="BW9" i="23"/>
  <c r="BW8" i="23"/>
  <c r="BW7" i="23"/>
  <c r="BW6" i="23"/>
  <c r="AH4" i="24"/>
  <c r="AH3" i="24"/>
  <c r="I125" i="23"/>
  <c r="I5" i="23"/>
  <c r="K2" i="24" s="1"/>
  <c r="I10" i="23" l="1"/>
  <c r="K7" i="24" s="1"/>
  <c r="I8" i="23"/>
  <c r="I7" i="23"/>
  <c r="I6" i="23"/>
  <c r="I9" i="23"/>
  <c r="K6" i="24" s="1"/>
  <c r="Y5" i="24"/>
  <c r="AF3" i="24"/>
  <c r="AH5" i="24"/>
  <c r="AF4" i="24"/>
  <c r="AF5" i="24" l="1"/>
  <c r="AF2" i="24" l="1"/>
  <c r="BJ125" i="23" l="1"/>
  <c r="BJ5" i="23"/>
  <c r="BJ10" i="23" l="1"/>
  <c r="BJ9" i="23"/>
  <c r="BJ8" i="23"/>
  <c r="BJ7" i="23"/>
  <c r="BJ6" i="23"/>
  <c r="DO125" i="23"/>
  <c r="DO5" i="23"/>
  <c r="DO9" i="23" l="1"/>
  <c r="DO8" i="23"/>
  <c r="DO7" i="23"/>
  <c r="DO10" i="23"/>
  <c r="DO6" i="23"/>
  <c r="DT125" i="23"/>
  <c r="DR5" i="23"/>
  <c r="DT5" i="23"/>
  <c r="DT10" i="23" l="1"/>
  <c r="DT9" i="23"/>
  <c r="DT8" i="23"/>
  <c r="DT7" i="23"/>
  <c r="DT6" i="23"/>
  <c r="DR10" i="23"/>
  <c r="DR9" i="23"/>
  <c r="DR7" i="23"/>
  <c r="DR6" i="23"/>
  <c r="DR8" i="23"/>
  <c r="BI125" i="23"/>
  <c r="BI5" i="23"/>
  <c r="Z2" i="24" s="1"/>
  <c r="BI10" i="23" l="1"/>
  <c r="Z7" i="24" s="1"/>
  <c r="BI8" i="23"/>
  <c r="BI7" i="23"/>
  <c r="BI6" i="23"/>
  <c r="BI9" i="23"/>
  <c r="Z6" i="24" s="1"/>
  <c r="BZ125" i="23"/>
  <c r="BZ5" i="23"/>
  <c r="BZ10" i="23" l="1"/>
  <c r="BZ9" i="23"/>
  <c r="BZ8" i="23"/>
  <c r="BZ7" i="23"/>
  <c r="BZ6" i="23"/>
  <c r="AL125" i="23"/>
  <c r="AL5" i="23"/>
  <c r="AL10" i="23" l="1"/>
  <c r="V7" i="24" s="1"/>
  <c r="AL9" i="23"/>
  <c r="V6" i="24" s="1"/>
  <c r="AL8" i="23"/>
  <c r="AL7" i="23"/>
  <c r="V4" i="24" s="1"/>
  <c r="AL6" i="23"/>
  <c r="V2" i="24"/>
  <c r="V3" i="24"/>
  <c r="N3" i="24"/>
  <c r="N4" i="24"/>
  <c r="N2" i="24"/>
  <c r="D11" i="23"/>
  <c r="V5" i="24" l="1"/>
  <c r="N5" i="24"/>
  <c r="B1" i="24" l="1"/>
  <c r="W5" i="23" l="1"/>
  <c r="W125" i="23"/>
  <c r="AG125" i="23"/>
  <c r="W10" i="23" l="1"/>
  <c r="G7" i="24" s="1"/>
  <c r="W9" i="23"/>
  <c r="G6" i="24" s="1"/>
  <c r="W8" i="23"/>
  <c r="W7" i="23"/>
  <c r="W6" i="23"/>
  <c r="AH125" i="23"/>
  <c r="AG5" i="23"/>
  <c r="AH5" i="23"/>
  <c r="AG10" i="23" l="1"/>
  <c r="J7" i="24" s="1"/>
  <c r="AG8" i="23"/>
  <c r="AG7" i="23"/>
  <c r="AG6" i="23"/>
  <c r="AG9" i="23"/>
  <c r="J6" i="24" s="1"/>
  <c r="AH10" i="23"/>
  <c r="I7" i="24" s="1"/>
  <c r="AH9" i="23"/>
  <c r="I6" i="24" s="1"/>
  <c r="AH8" i="23"/>
  <c r="AH7" i="23"/>
  <c r="AH6" i="23"/>
  <c r="J2" i="24"/>
  <c r="X125" i="23"/>
  <c r="X5" i="23"/>
  <c r="X9" i="23" l="1"/>
  <c r="X8" i="23"/>
  <c r="X10" i="23"/>
  <c r="X7" i="23"/>
  <c r="X6" i="23"/>
  <c r="CB125" i="23" l="1"/>
  <c r="CB5" i="23"/>
  <c r="CB9" i="23" l="1"/>
  <c r="CB8" i="23"/>
  <c r="CB10" i="23"/>
  <c r="CB7" i="23"/>
  <c r="CB6" i="23"/>
  <c r="AK5" i="23"/>
  <c r="AK125" i="23"/>
  <c r="AK10" i="23" l="1"/>
  <c r="F7" i="24" s="1"/>
  <c r="AK9" i="23"/>
  <c r="F6" i="24" s="1"/>
  <c r="AK7" i="23"/>
  <c r="AK6" i="23"/>
  <c r="AK8" i="23"/>
  <c r="Y125" i="23" l="1"/>
  <c r="Y5" i="23"/>
  <c r="Y10" i="23" l="1"/>
  <c r="O7" i="24" s="1"/>
  <c r="Y8" i="23"/>
  <c r="Y7" i="23"/>
  <c r="Y6" i="23"/>
  <c r="Y9" i="23"/>
  <c r="O6" i="24" s="1"/>
  <c r="AM5" i="23"/>
  <c r="AM125" i="23"/>
  <c r="AM10" i="23" l="1"/>
  <c r="AM9" i="23"/>
  <c r="AM8" i="23"/>
  <c r="AM7" i="23"/>
  <c r="AM6" i="23"/>
  <c r="L4" i="24"/>
  <c r="L3" i="24"/>
  <c r="T5" i="24"/>
  <c r="T4" i="24"/>
  <c r="T3" i="24"/>
  <c r="T2" i="24"/>
  <c r="CA125" i="23"/>
  <c r="L5" i="24" l="1"/>
  <c r="M2" i="24"/>
  <c r="AI5" i="23"/>
  <c r="AI125" i="23"/>
  <c r="AI10" i="23" l="1"/>
  <c r="AI9" i="23"/>
  <c r="AI8" i="23"/>
  <c r="AI7" i="23"/>
  <c r="AI6" i="23"/>
  <c r="AC5" i="23"/>
  <c r="AC125" i="23"/>
  <c r="AC10" i="23" l="1"/>
  <c r="AC9" i="23"/>
  <c r="AC7" i="23"/>
  <c r="AC6" i="23"/>
  <c r="AC8" i="23"/>
  <c r="F4" i="24"/>
  <c r="F3" i="24"/>
  <c r="F2" i="24"/>
  <c r="F5" i="24" l="1"/>
  <c r="S5" i="24"/>
  <c r="AK5" i="24"/>
  <c r="S4" i="24"/>
  <c r="S2" i="24"/>
  <c r="S3" i="24"/>
  <c r="AK2" i="24"/>
  <c r="AK4" i="24"/>
  <c r="AK3" i="24"/>
  <c r="EA125" i="23"/>
  <c r="EA5" i="23"/>
  <c r="EA9" i="23" l="1"/>
  <c r="EA8" i="23"/>
  <c r="EA7" i="23"/>
  <c r="EA10" i="23"/>
  <c r="EA6" i="23"/>
  <c r="L125" i="23"/>
  <c r="L5" i="23"/>
  <c r="L9" i="23" l="1"/>
  <c r="L8" i="23"/>
  <c r="L10" i="23"/>
  <c r="L7" i="23"/>
  <c r="L6" i="23"/>
  <c r="H5" i="23"/>
  <c r="H125" i="23"/>
  <c r="H9" i="23" l="1"/>
  <c r="H8" i="23"/>
  <c r="H10" i="23"/>
  <c r="H7" i="23"/>
  <c r="H6" i="23"/>
  <c r="G125" i="23"/>
  <c r="G5" i="23"/>
  <c r="G10" i="23" l="1"/>
  <c r="E7" i="24" s="1"/>
  <c r="G9" i="23"/>
  <c r="E6" i="24" s="1"/>
  <c r="G8" i="23"/>
  <c r="E5" i="24" s="1"/>
  <c r="G7" i="23"/>
  <c r="E4" i="24" s="1"/>
  <c r="G6" i="23"/>
  <c r="E2" i="24"/>
  <c r="E3" i="24"/>
  <c r="G3" i="24"/>
  <c r="G5" i="24"/>
  <c r="G4" i="24"/>
  <c r="G2" i="24"/>
  <c r="X2" i="24"/>
  <c r="AN125" i="23"/>
  <c r="AN5" i="23"/>
  <c r="AN9" i="23" l="1"/>
  <c r="R6" i="24" s="1"/>
  <c r="AN8" i="23"/>
  <c r="AN10" i="23"/>
  <c r="R7" i="24" s="1"/>
  <c r="AN7" i="23"/>
  <c r="R4" i="24" s="1"/>
  <c r="AN6" i="23"/>
  <c r="R3" i="24" s="1"/>
  <c r="X3" i="24"/>
  <c r="K3" i="24"/>
  <c r="X4" i="24"/>
  <c r="K4" i="24"/>
  <c r="X5" i="24"/>
  <c r="K5" i="24"/>
  <c r="R2" i="24"/>
  <c r="R5" i="24" l="1"/>
  <c r="DP125" i="23"/>
  <c r="DP5" i="23"/>
  <c r="DP10" i="23" l="1"/>
  <c r="DP9" i="23"/>
  <c r="DP8" i="23"/>
  <c r="DP7" i="23"/>
  <c r="DP6" i="23"/>
  <c r="CC5" i="23"/>
  <c r="AC2" i="24" s="1"/>
  <c r="CC10" i="23" l="1"/>
  <c r="AC7" i="24" s="1"/>
  <c r="CC7" i="23"/>
  <c r="AC4" i="24" s="1"/>
  <c r="CC9" i="23"/>
  <c r="AC6" i="24" s="1"/>
  <c r="CC6" i="23"/>
  <c r="AC3" i="24" s="1"/>
  <c r="CC8" i="23"/>
  <c r="I5" i="24"/>
  <c r="I4" i="24"/>
  <c r="I2" i="24"/>
  <c r="I3" i="24"/>
  <c r="CC125" i="23"/>
  <c r="AC5" i="24" l="1"/>
  <c r="DY5" i="23"/>
  <c r="DY125" i="23"/>
  <c r="DY10" i="23" l="1"/>
  <c r="DY8" i="23"/>
  <c r="DY7" i="23"/>
  <c r="DY9" i="23"/>
  <c r="DY6" i="23"/>
  <c r="BX125" i="23"/>
  <c r="BS5" i="23" l="1"/>
  <c r="BU125" i="23"/>
  <c r="BY125" i="23"/>
  <c r="P125" i="23"/>
  <c r="V125" i="23"/>
  <c r="AB125" i="23"/>
  <c r="EB125" i="23"/>
  <c r="EC125" i="23"/>
  <c r="BS10" i="23" l="1"/>
  <c r="AE7" i="24" s="1"/>
  <c r="BS9" i="23"/>
  <c r="AE6" i="24" s="1"/>
  <c r="BS8" i="23"/>
  <c r="BS7" i="23"/>
  <c r="AE4" i="24" s="1"/>
  <c r="BS6" i="23"/>
  <c r="AE3" i="24" s="1"/>
  <c r="AE2" i="24"/>
  <c r="BT125" i="23"/>
  <c r="BO125" i="23"/>
  <c r="ED125" i="23"/>
  <c r="BS125" i="23"/>
  <c r="BR125" i="23"/>
  <c r="BQ125" i="23"/>
  <c r="BP125" i="23"/>
  <c r="BX5" i="23"/>
  <c r="BU5" i="23"/>
  <c r="P5" i="23"/>
  <c r="BQ5" i="23"/>
  <c r="BT5" i="23"/>
  <c r="D86" i="23"/>
  <c r="D33" i="23"/>
  <c r="BY5" i="23"/>
  <c r="BR5" i="23"/>
  <c r="D66" i="23"/>
  <c r="D107" i="23"/>
  <c r="V5" i="23"/>
  <c r="BO5" i="23"/>
  <c r="ED5" i="23"/>
  <c r="EC5" i="23"/>
  <c r="EB5" i="23"/>
  <c r="AB5" i="23"/>
  <c r="BP5" i="23"/>
  <c r="D51" i="23"/>
  <c r="AB9" i="23" l="1"/>
  <c r="H6" i="24" s="1"/>
  <c r="AB8" i="23"/>
  <c r="AB10" i="23"/>
  <c r="H7" i="24" s="1"/>
  <c r="AB7" i="23"/>
  <c r="H4" i="24" s="1"/>
  <c r="AB6" i="23"/>
  <c r="H3" i="24" s="1"/>
  <c r="EC10" i="23"/>
  <c r="EC8" i="23"/>
  <c r="EC7" i="23"/>
  <c r="EC9" i="23"/>
  <c r="EC6" i="23"/>
  <c r="BO10" i="23"/>
  <c r="D7" i="24" s="1"/>
  <c r="BO9" i="23"/>
  <c r="D6" i="24" s="1"/>
  <c r="BO8" i="23"/>
  <c r="BO7" i="23"/>
  <c r="D4" i="24" s="1"/>
  <c r="BO6" i="23"/>
  <c r="V10" i="23"/>
  <c r="V9" i="23"/>
  <c r="V8" i="23"/>
  <c r="V7" i="23"/>
  <c r="V6" i="23"/>
  <c r="BY10" i="23"/>
  <c r="BY8" i="23"/>
  <c r="BY7" i="23"/>
  <c r="BY6" i="23"/>
  <c r="BY9" i="23"/>
  <c r="BQ10" i="23"/>
  <c r="BQ8" i="23"/>
  <c r="BQ7" i="23"/>
  <c r="BQ6" i="23"/>
  <c r="BQ9" i="23"/>
  <c r="BU10" i="23"/>
  <c r="BU9" i="23"/>
  <c r="BU7" i="23"/>
  <c r="BU6" i="23"/>
  <c r="BU8" i="23"/>
  <c r="BP9" i="23"/>
  <c r="AD6" i="24" s="1"/>
  <c r="BP8" i="23"/>
  <c r="BP10" i="23"/>
  <c r="AD7" i="24" s="1"/>
  <c r="BP7" i="23"/>
  <c r="AD4" i="24" s="1"/>
  <c r="BP6" i="23"/>
  <c r="AD3" i="24" s="1"/>
  <c r="EB10" i="23"/>
  <c r="EB9" i="23"/>
  <c r="EB8" i="23"/>
  <c r="EB7" i="23"/>
  <c r="EB6" i="23"/>
  <c r="ED10" i="23"/>
  <c r="ED9" i="23"/>
  <c r="ED8" i="23"/>
  <c r="ED6" i="23"/>
  <c r="ED7" i="23"/>
  <c r="BR10" i="23"/>
  <c r="BR9" i="23"/>
  <c r="BR8" i="23"/>
  <c r="BR7" i="23"/>
  <c r="BR6" i="23"/>
  <c r="BT9" i="23"/>
  <c r="BT8" i="23"/>
  <c r="BT10" i="23"/>
  <c r="BT7" i="23"/>
  <c r="BT6" i="23"/>
  <c r="P9" i="23"/>
  <c r="Q6" i="24" s="1"/>
  <c r="P8" i="23"/>
  <c r="P10" i="23"/>
  <c r="Q7" i="24" s="1"/>
  <c r="P7" i="23"/>
  <c r="Q4" i="24" s="1"/>
  <c r="P6" i="23"/>
  <c r="BX9" i="23"/>
  <c r="W6" i="24" s="1"/>
  <c r="BX8" i="23"/>
  <c r="BX10" i="23"/>
  <c r="W7" i="24" s="1"/>
  <c r="BX7" i="23"/>
  <c r="W4" i="24" s="1"/>
  <c r="BX6" i="23"/>
  <c r="W3" i="24" s="1"/>
  <c r="O3" i="24"/>
  <c r="O4" i="24"/>
  <c r="Q3" i="24"/>
  <c r="D3" i="24"/>
  <c r="Z3" i="24"/>
  <c r="Z4" i="24"/>
  <c r="AJ4" i="24"/>
  <c r="AJ3" i="24"/>
  <c r="AG4" i="24"/>
  <c r="AG3" i="24"/>
  <c r="AB4" i="24"/>
  <c r="AB3" i="24"/>
  <c r="AE5" i="24"/>
  <c r="AH2" i="24"/>
  <c r="H2" i="24"/>
  <c r="D2" i="24"/>
  <c r="AG2" i="24"/>
  <c r="O2" i="24"/>
  <c r="L2" i="24"/>
  <c r="AD2" i="24"/>
  <c r="AJ2" i="24"/>
  <c r="AI2" i="24"/>
  <c r="J5" i="24"/>
  <c r="J3" i="24"/>
  <c r="J4" i="24"/>
  <c r="D125" i="23"/>
  <c r="D5" i="23"/>
  <c r="AD5" i="24" l="1"/>
  <c r="AB5" i="24"/>
  <c r="Z5" i="24"/>
  <c r="AG5" i="24"/>
  <c r="W5" i="24"/>
  <c r="O5" i="24"/>
  <c r="D5" i="24"/>
  <c r="H5" i="24"/>
  <c r="Q5" i="24"/>
  <c r="AJ5" i="24"/>
  <c r="AA3" i="24"/>
  <c r="AA5" i="24"/>
  <c r="AA4" i="24"/>
  <c r="F125" i="23"/>
  <c r="F5" i="23"/>
  <c r="U2" i="24" l="1"/>
  <c r="F10" i="23"/>
  <c r="U7" i="24" s="1"/>
  <c r="F9" i="23"/>
  <c r="U6" i="24" s="1"/>
  <c r="F8" i="23"/>
  <c r="U5" i="24" s="1"/>
  <c r="F7" i="23"/>
  <c r="U4" i="24" s="1"/>
  <c r="F6" i="23"/>
  <c r="U3" i="24" s="1"/>
  <c r="E125" i="23"/>
  <c r="E5" i="23"/>
  <c r="E9" i="23" l="1"/>
  <c r="P6" i="24" s="1"/>
  <c r="E10" i="23"/>
  <c r="P7" i="24" s="1"/>
  <c r="E8" i="23"/>
  <c r="P5" i="24" s="1"/>
  <c r="E7" i="23"/>
  <c r="P4" i="24" s="1"/>
  <c r="E6" i="23"/>
</calcChain>
</file>

<file path=xl/sharedStrings.xml><?xml version="1.0" encoding="utf-8"?>
<sst xmlns="http://schemas.openxmlformats.org/spreadsheetml/2006/main" count="1459" uniqueCount="260">
  <si>
    <t>一般</t>
    <rPh sb="0" eb="2">
      <t>イッパン</t>
    </rPh>
    <phoneticPr fontId="33"/>
  </si>
  <si>
    <t>4年</t>
    <rPh sb="1" eb="2">
      <t>ネン</t>
    </rPh>
    <phoneticPr fontId="33"/>
  </si>
  <si>
    <t>3年</t>
    <rPh sb="1" eb="2">
      <t>ネン</t>
    </rPh>
    <phoneticPr fontId="33"/>
  </si>
  <si>
    <t>6年</t>
    <rPh sb="1" eb="2">
      <t>ネン</t>
    </rPh>
    <phoneticPr fontId="33"/>
  </si>
  <si>
    <t>5年</t>
    <rPh sb="1" eb="2">
      <t>ネン</t>
    </rPh>
    <phoneticPr fontId="33"/>
  </si>
  <si>
    <t>人数</t>
    <rPh sb="0" eb="1">
      <t>ヒト</t>
    </rPh>
    <rPh sb="1" eb="2">
      <t>カズ</t>
    </rPh>
    <phoneticPr fontId="33"/>
  </si>
  <si>
    <t>日付</t>
    <rPh sb="0" eb="1">
      <t>ヒ</t>
    </rPh>
    <rPh sb="1" eb="2">
      <t>ヅケ</t>
    </rPh>
    <phoneticPr fontId="33"/>
  </si>
  <si>
    <t>総計</t>
    <rPh sb="0" eb="2">
      <t>ソウケイ</t>
    </rPh>
    <phoneticPr fontId="33"/>
  </si>
  <si>
    <t>中1</t>
    <rPh sb="0" eb="1">
      <t>チュウ</t>
    </rPh>
    <phoneticPr fontId="33"/>
  </si>
  <si>
    <t>2年</t>
    <rPh sb="1" eb="2">
      <t>ネン</t>
    </rPh>
    <phoneticPr fontId="33"/>
  </si>
  <si>
    <t>改定</t>
    <rPh sb="0" eb="2">
      <t>カイテイ</t>
    </rPh>
    <phoneticPr fontId="33"/>
  </si>
  <si>
    <t>佐々木ほだか</t>
    <phoneticPr fontId="33"/>
  </si>
  <si>
    <t>海老原あいと</t>
    <phoneticPr fontId="33"/>
  </si>
  <si>
    <t>項
番</t>
    <rPh sb="0" eb="1">
      <t>コウ</t>
    </rPh>
    <rPh sb="2" eb="3">
      <t>バン</t>
    </rPh>
    <phoneticPr fontId="33"/>
  </si>
  <si>
    <t>斉藤 たくみ</t>
    <phoneticPr fontId="33"/>
  </si>
  <si>
    <t>今富 はるや</t>
    <phoneticPr fontId="33"/>
  </si>
  <si>
    <t>平野 しょうたろう</t>
    <rPh sb="0" eb="2">
      <t>ヒラノ</t>
    </rPh>
    <phoneticPr fontId="33"/>
  </si>
  <si>
    <t>原田 こう</t>
    <phoneticPr fontId="33"/>
  </si>
  <si>
    <t>上田 りお</t>
    <phoneticPr fontId="33"/>
  </si>
  <si>
    <t>矢代 きょうすけ</t>
    <rPh sb="0" eb="2">
      <t>ヤシロ</t>
    </rPh>
    <phoneticPr fontId="33"/>
  </si>
  <si>
    <t>山﨑 しょうへい</t>
    <phoneticPr fontId="33"/>
  </si>
  <si>
    <t>菅　 えいじ</t>
    <rPh sb="0" eb="1">
      <t>スガ</t>
    </rPh>
    <phoneticPr fontId="33"/>
  </si>
  <si>
    <t>芝　 さほみ</t>
    <phoneticPr fontId="33"/>
  </si>
  <si>
    <t>松林 はると</t>
    <rPh sb="0" eb="2">
      <t>マツバヤシ</t>
    </rPh>
    <phoneticPr fontId="33"/>
  </si>
  <si>
    <t>内橋 しゅん</t>
    <rPh sb="0" eb="2">
      <t>ウチハシ</t>
    </rPh>
    <phoneticPr fontId="33"/>
  </si>
  <si>
    <t>池内 はじめ</t>
    <rPh sb="0" eb="2">
      <t>イケウチ</t>
    </rPh>
    <phoneticPr fontId="33"/>
  </si>
  <si>
    <t>今富 てるや</t>
    <rPh sb="0" eb="2">
      <t>イマトミ</t>
    </rPh>
    <phoneticPr fontId="33"/>
  </si>
  <si>
    <t>大楠 しょう</t>
    <rPh sb="0" eb="2">
      <t>オオクス</t>
    </rPh>
    <phoneticPr fontId="33"/>
  </si>
  <si>
    <t>下村 ともひろ</t>
    <rPh sb="0" eb="2">
      <t>シモムラ</t>
    </rPh>
    <phoneticPr fontId="33"/>
  </si>
  <si>
    <t>濱野 ひでまさ</t>
    <rPh sb="0" eb="2">
      <t>ハマノ</t>
    </rPh>
    <phoneticPr fontId="33"/>
  </si>
  <si>
    <t>土屋 こうすけ</t>
    <rPh sb="0" eb="2">
      <t>ツチヤ</t>
    </rPh>
    <phoneticPr fontId="33"/>
  </si>
  <si>
    <t>西田 あさひ</t>
    <rPh sb="0" eb="2">
      <t>ニシダ</t>
    </rPh>
    <phoneticPr fontId="33"/>
  </si>
  <si>
    <t>笠原 まさはる</t>
    <rPh sb="0" eb="2">
      <t>カサハラ</t>
    </rPh>
    <phoneticPr fontId="33"/>
  </si>
  <si>
    <t>屋代 ゆうと</t>
    <rPh sb="0" eb="2">
      <t>ヤシロ</t>
    </rPh>
    <phoneticPr fontId="33"/>
  </si>
  <si>
    <t>斉藤 だいち</t>
    <rPh sb="0" eb="2">
      <t>サイトウ</t>
    </rPh>
    <phoneticPr fontId="33"/>
  </si>
  <si>
    <t>大橋 そうた</t>
    <rPh sb="0" eb="2">
      <t>オオハシ</t>
    </rPh>
    <phoneticPr fontId="33"/>
  </si>
  <si>
    <t>内橋 かい</t>
    <rPh sb="0" eb="2">
      <t>ウチハシ</t>
    </rPh>
    <phoneticPr fontId="33"/>
  </si>
  <si>
    <t>下村 なおひろ</t>
    <rPh sb="0" eb="2">
      <t>シモムラ</t>
    </rPh>
    <phoneticPr fontId="33"/>
  </si>
  <si>
    <t>池内 あおい</t>
    <rPh sb="0" eb="2">
      <t>イケウチ</t>
    </rPh>
    <phoneticPr fontId="33"/>
  </si>
  <si>
    <t>平山 竜大</t>
    <rPh sb="0" eb="2">
      <t>ヒラヤマ</t>
    </rPh>
    <rPh sb="3" eb="4">
      <t>リュウ</t>
    </rPh>
    <rPh sb="4" eb="5">
      <t>ダイ</t>
    </rPh>
    <phoneticPr fontId="33"/>
  </si>
  <si>
    <t>平山 コーチ</t>
    <rPh sb="0" eb="2">
      <t>ヒラヤマ</t>
    </rPh>
    <phoneticPr fontId="33"/>
  </si>
  <si>
    <t>原田 コーチ</t>
    <rPh sb="0" eb="2">
      <t>ハラダ</t>
    </rPh>
    <phoneticPr fontId="33"/>
  </si>
  <si>
    <t>濱田 コーチ</t>
    <rPh sb="0" eb="2">
      <t>ハマダ</t>
    </rPh>
    <phoneticPr fontId="33"/>
  </si>
  <si>
    <t>茂木 コーチ</t>
    <rPh sb="0" eb="2">
      <t>モギ</t>
    </rPh>
    <phoneticPr fontId="33"/>
  </si>
  <si>
    <t>通算出席数</t>
    <rPh sb="0" eb="2">
      <t>ツウサン</t>
    </rPh>
    <rPh sb="2" eb="4">
      <t>シュッセキ</t>
    </rPh>
    <rPh sb="4" eb="5">
      <t>スウ</t>
    </rPh>
    <phoneticPr fontId="33"/>
  </si>
  <si>
    <t>松原　ひろあき</t>
    <rPh sb="0" eb="2">
      <t>マツバラ</t>
    </rPh>
    <phoneticPr fontId="33"/>
  </si>
  <si>
    <t>内橋　パパ</t>
    <rPh sb="0" eb="2">
      <t>ウチハシ</t>
    </rPh>
    <phoneticPr fontId="33"/>
  </si>
  <si>
    <t>田中　もとひさ</t>
    <rPh sb="0" eb="2">
      <t>タナカ</t>
    </rPh>
    <phoneticPr fontId="33"/>
  </si>
  <si>
    <t>伊原　えいた</t>
    <rPh sb="0" eb="2">
      <t>イハラ</t>
    </rPh>
    <phoneticPr fontId="33"/>
  </si>
  <si>
    <t>努力賞</t>
    <rPh sb="0" eb="2">
      <t>ドリョク</t>
    </rPh>
    <rPh sb="2" eb="3">
      <t>ショウ</t>
    </rPh>
    <phoneticPr fontId="33"/>
  </si>
  <si>
    <t>敢闘賞</t>
    <rPh sb="0" eb="2">
      <t>カントウ</t>
    </rPh>
    <rPh sb="2" eb="3">
      <t>ショウ</t>
    </rPh>
    <phoneticPr fontId="33"/>
  </si>
  <si>
    <t>茨城　ゆうと</t>
    <rPh sb="0" eb="2">
      <t>イバラキ</t>
    </rPh>
    <phoneticPr fontId="33"/>
  </si>
  <si>
    <t>藤本　はぐむ</t>
    <rPh sb="0" eb="2">
      <t>フジモト</t>
    </rPh>
    <phoneticPr fontId="33"/>
  </si>
  <si>
    <t>本田　りょうま</t>
    <rPh sb="0" eb="2">
      <t>ホンダ</t>
    </rPh>
    <phoneticPr fontId="33"/>
  </si>
  <si>
    <t>西尾　コーチ</t>
    <rPh sb="0" eb="2">
      <t>ニシオ</t>
    </rPh>
    <phoneticPr fontId="33"/>
  </si>
  <si>
    <t>川瀬　ゆきひろ</t>
    <rPh sb="0" eb="2">
      <t>カワセ</t>
    </rPh>
    <phoneticPr fontId="33"/>
  </si>
  <si>
    <t>米田　こうが</t>
    <rPh sb="0" eb="2">
      <t>ヨネダ</t>
    </rPh>
    <phoneticPr fontId="33"/>
  </si>
  <si>
    <t>岡本　じん</t>
    <rPh sb="0" eb="2">
      <t>オカモト</t>
    </rPh>
    <phoneticPr fontId="33"/>
  </si>
  <si>
    <t>尾崎　かれん</t>
    <rPh sb="0" eb="2">
      <t>オザキ</t>
    </rPh>
    <phoneticPr fontId="33"/>
  </si>
  <si>
    <t>中村　こうすけ</t>
    <rPh sb="0" eb="2">
      <t>ナカムラ</t>
    </rPh>
    <phoneticPr fontId="33"/>
  </si>
  <si>
    <t>中村　たいち</t>
    <rPh sb="0" eb="2">
      <t>ナカムラ</t>
    </rPh>
    <phoneticPr fontId="33"/>
  </si>
  <si>
    <t>橋本　コーチ</t>
    <rPh sb="0" eb="2">
      <t>ハシモト</t>
    </rPh>
    <phoneticPr fontId="33"/>
  </si>
  <si>
    <t>藤田　さんしろう</t>
    <rPh sb="0" eb="2">
      <t>フジタ</t>
    </rPh>
    <phoneticPr fontId="33"/>
  </si>
  <si>
    <t>精勤賞</t>
    <rPh sb="0" eb="2">
      <t>セイキン</t>
    </rPh>
    <rPh sb="2" eb="3">
      <t>ショウ</t>
    </rPh>
    <phoneticPr fontId="33"/>
  </si>
  <si>
    <t>木村　りゅうせい</t>
    <rPh sb="0" eb="2">
      <t>キムラ</t>
    </rPh>
    <phoneticPr fontId="33"/>
  </si>
  <si>
    <t>谷田　じゅんご</t>
    <rPh sb="0" eb="2">
      <t>タニダ</t>
    </rPh>
    <phoneticPr fontId="33"/>
  </si>
  <si>
    <t>西田　たくみ</t>
    <rPh sb="0" eb="2">
      <t>ニシダ</t>
    </rPh>
    <phoneticPr fontId="33"/>
  </si>
  <si>
    <t>西田　ゆうま</t>
    <rPh sb="0" eb="2">
      <t>ニシダ</t>
    </rPh>
    <phoneticPr fontId="33"/>
  </si>
  <si>
    <t>楠田　たくや</t>
    <rPh sb="0" eb="2">
      <t>クスダ</t>
    </rPh>
    <phoneticPr fontId="33"/>
  </si>
  <si>
    <t>本田　りょうま</t>
  </si>
  <si>
    <t>池内 あおい</t>
  </si>
  <si>
    <t>大橋 そうた</t>
  </si>
  <si>
    <t>目覚まし時計</t>
    <rPh sb="0" eb="2">
      <t>メザ</t>
    </rPh>
    <rPh sb="4" eb="6">
      <t>トケイ</t>
    </rPh>
    <phoneticPr fontId="42"/>
  </si>
  <si>
    <t>腕時計</t>
    <rPh sb="0" eb="1">
      <t>ウデ</t>
    </rPh>
    <rPh sb="1" eb="3">
      <t>トケイ</t>
    </rPh>
    <phoneticPr fontId="42"/>
  </si>
  <si>
    <t>掛け時計</t>
    <rPh sb="0" eb="1">
      <t>カ</t>
    </rPh>
    <rPh sb="2" eb="4">
      <t>ドケイ</t>
    </rPh>
    <phoneticPr fontId="42"/>
  </si>
  <si>
    <t>空気入れ</t>
    <rPh sb="0" eb="3">
      <t>クウキイ</t>
    </rPh>
    <phoneticPr fontId="42"/>
  </si>
  <si>
    <t>氏　　　　名</t>
    <rPh sb="0" eb="1">
      <t>シ</t>
    </rPh>
    <rPh sb="5" eb="6">
      <t>メイ</t>
    </rPh>
    <phoneticPr fontId="42"/>
  </si>
  <si>
    <t>谷田　きょうご</t>
    <phoneticPr fontId="33"/>
  </si>
  <si>
    <t>現在</t>
    <rPh sb="0" eb="2">
      <t>ゲンザイ</t>
    </rPh>
    <phoneticPr fontId="42"/>
  </si>
  <si>
    <t>サボテン</t>
    <phoneticPr fontId="42"/>
  </si>
  <si>
    <t>松原　こうすけ</t>
    <rPh sb="0" eb="2">
      <t>マツバラ</t>
    </rPh>
    <phoneticPr fontId="33"/>
  </si>
  <si>
    <t>3色ボールペン</t>
    <rPh sb="1" eb="2">
      <t>ショク</t>
    </rPh>
    <phoneticPr fontId="42"/>
  </si>
  <si>
    <t>松本　ほまれ</t>
    <rPh sb="0" eb="2">
      <t>マツモト</t>
    </rPh>
    <phoneticPr fontId="33"/>
  </si>
  <si>
    <t>本田 パパ</t>
    <rPh sb="0" eb="2">
      <t>ホンダ</t>
    </rPh>
    <phoneticPr fontId="33"/>
  </si>
  <si>
    <t>女子</t>
    <rPh sb="0" eb="2">
      <t>ジョシ</t>
    </rPh>
    <phoneticPr fontId="33"/>
  </si>
  <si>
    <r>
      <t>シャープペン２B　</t>
    </r>
    <r>
      <rPr>
        <sz val="11"/>
        <color theme="1"/>
        <rFont val="ＭＳ Ｐゴシック"/>
        <family val="2"/>
        <charset val="128"/>
        <scheme val="minor"/>
      </rPr>
      <t>2㎜</t>
    </r>
    <phoneticPr fontId="42"/>
  </si>
  <si>
    <t>・プライヤー</t>
    <phoneticPr fontId="42"/>
  </si>
  <si>
    <t>内橋　みわこ</t>
    <rPh sb="0" eb="2">
      <t>ウチハシ</t>
    </rPh>
    <phoneticPr fontId="33"/>
  </si>
  <si>
    <t>横山　きらと</t>
    <rPh sb="0" eb="2">
      <t>ヨコヤマ</t>
    </rPh>
    <phoneticPr fontId="33"/>
  </si>
  <si>
    <t>太田　たいせい</t>
    <rPh sb="0" eb="2">
      <t>オオタ</t>
    </rPh>
    <phoneticPr fontId="33"/>
  </si>
  <si>
    <t>上野山おうき</t>
    <rPh sb="0" eb="3">
      <t>ウエノヤマ</t>
    </rPh>
    <phoneticPr fontId="33"/>
  </si>
  <si>
    <t>伊原　かんた</t>
    <rPh sb="0" eb="2">
      <t>イハラ</t>
    </rPh>
    <phoneticPr fontId="33"/>
  </si>
  <si>
    <t>清藤　あいる</t>
    <rPh sb="0" eb="2">
      <t>キヨフジ</t>
    </rPh>
    <phoneticPr fontId="33"/>
  </si>
  <si>
    <t>大槻　たいせい</t>
    <rPh sb="0" eb="2">
      <t>オオツキ</t>
    </rPh>
    <phoneticPr fontId="33"/>
  </si>
  <si>
    <t>1年・園児</t>
    <rPh sb="1" eb="2">
      <t>ネン</t>
    </rPh>
    <rPh sb="3" eb="5">
      <t>エンジ</t>
    </rPh>
    <phoneticPr fontId="33"/>
  </si>
  <si>
    <t>中谷 こうや</t>
    <rPh sb="0" eb="2">
      <t>ナカタニ</t>
    </rPh>
    <phoneticPr fontId="33"/>
  </si>
  <si>
    <t>？？</t>
    <phoneticPr fontId="33"/>
  </si>
  <si>
    <t>渡辺　あいき</t>
    <rPh sb="0" eb="2">
      <t>ワタナベ</t>
    </rPh>
    <phoneticPr fontId="33"/>
  </si>
  <si>
    <t>マグカップ</t>
    <phoneticPr fontId="42"/>
  </si>
  <si>
    <t>マイクロファイバー バスタオル</t>
    <phoneticPr fontId="42"/>
  </si>
  <si>
    <t>・ペンチ（小型）</t>
    <rPh sb="5" eb="7">
      <t>コガタ</t>
    </rPh>
    <phoneticPr fontId="42"/>
  </si>
  <si>
    <t>マイクロファイバー フェイスタオル</t>
    <phoneticPr fontId="42"/>
  </si>
  <si>
    <t>中3</t>
    <rPh sb="0" eb="1">
      <t>チュウ</t>
    </rPh>
    <phoneticPr fontId="33"/>
  </si>
  <si>
    <t>中村　りょうた</t>
    <rPh sb="0" eb="2">
      <t>ナカムラ</t>
    </rPh>
    <phoneticPr fontId="33"/>
  </si>
  <si>
    <t>藤本　しょう</t>
    <rPh sb="0" eb="2">
      <t>フジモト</t>
    </rPh>
    <phoneticPr fontId="33"/>
  </si>
  <si>
    <t>ジッパーケース（半透明・黄緑/水色）</t>
    <rPh sb="8" eb="11">
      <t>ハントウメイ</t>
    </rPh>
    <rPh sb="12" eb="14">
      <t>キミドリ</t>
    </rPh>
    <rPh sb="15" eb="17">
      <t>ミズイロ</t>
    </rPh>
    <phoneticPr fontId="42"/>
  </si>
  <si>
    <t>トラベルシャツケース（紺色／オレンジ）</t>
    <rPh sb="11" eb="13">
      <t>コンイロ</t>
    </rPh>
    <phoneticPr fontId="42"/>
  </si>
  <si>
    <t>柳田　はると</t>
    <rPh sb="0" eb="2">
      <t>ヤナギダ</t>
    </rPh>
    <phoneticPr fontId="33"/>
  </si>
  <si>
    <t>・ミニハンマー＆釘抜き</t>
    <rPh sb="8" eb="10">
      <t>クギヌ</t>
    </rPh>
    <phoneticPr fontId="42"/>
  </si>
  <si>
    <t>・ツールボックス(工具箱)</t>
    <rPh sb="9" eb="11">
      <t>コウグ</t>
    </rPh>
    <rPh sb="11" eb="12">
      <t>ハコ</t>
    </rPh>
    <phoneticPr fontId="42"/>
  </si>
  <si>
    <t>トップ５</t>
    <phoneticPr fontId="42"/>
  </si>
  <si>
    <t>イラストきんちゃくバッグ（赤色/紺色）</t>
    <rPh sb="13" eb="15">
      <t>アカイロ</t>
    </rPh>
    <rPh sb="16" eb="18">
      <t>コンイロ</t>
    </rPh>
    <phoneticPr fontId="42"/>
  </si>
  <si>
    <t>ヘッドライト</t>
    <phoneticPr fontId="42"/>
  </si>
  <si>
    <t>ネックウォーマー</t>
    <phoneticPr fontId="42"/>
  </si>
  <si>
    <t>・ラジオペンチ</t>
    <phoneticPr fontId="42"/>
  </si>
  <si>
    <t>日本代表扇子（せんす）</t>
    <rPh sb="4" eb="6">
      <t>センス</t>
    </rPh>
    <phoneticPr fontId="42"/>
  </si>
  <si>
    <t>木下　コーチ</t>
    <rPh sb="0" eb="2">
      <t>キノシタ</t>
    </rPh>
    <phoneticPr fontId="33"/>
  </si>
  <si>
    <t>5色蛍光ペン</t>
    <rPh sb="1" eb="2">
      <t>ショク</t>
    </rPh>
    <rPh sb="2" eb="4">
      <t>ケイコウ</t>
    </rPh>
    <phoneticPr fontId="42"/>
  </si>
  <si>
    <r>
      <t>シャープペン２B　</t>
    </r>
    <r>
      <rPr>
        <sz val="11"/>
        <color theme="1"/>
        <rFont val="ＭＳ Ｐゴシック"/>
        <family val="2"/>
        <charset val="128"/>
        <scheme val="minor"/>
      </rPr>
      <t>0.5㎜</t>
    </r>
    <phoneticPr fontId="42"/>
  </si>
  <si>
    <r>
      <t>シャープペンHB　</t>
    </r>
    <r>
      <rPr>
        <sz val="11"/>
        <color theme="1"/>
        <rFont val="ＭＳ Ｐゴシック"/>
        <family val="2"/>
        <charset val="128"/>
        <scheme val="minor"/>
      </rPr>
      <t>0.5㎜</t>
    </r>
    <phoneticPr fontId="42"/>
  </si>
  <si>
    <t>シャープペンの芯HB　0.3㎜</t>
    <rPh sb="7" eb="8">
      <t>シン</t>
    </rPh>
    <phoneticPr fontId="42"/>
  </si>
  <si>
    <t>ミニＬＥＤライト</t>
    <phoneticPr fontId="42"/>
  </si>
  <si>
    <t>百日賞</t>
    <rPh sb="0" eb="2">
      <t>ヒャクニチ</t>
    </rPh>
    <rPh sb="2" eb="3">
      <t>ショウ</t>
    </rPh>
    <phoneticPr fontId="33"/>
  </si>
  <si>
    <t>出席100日の百日賞☆まであと何日？</t>
    <rPh sb="0" eb="2">
      <t>シュッセキ</t>
    </rPh>
    <rPh sb="5" eb="6">
      <t>ニチ</t>
    </rPh>
    <rPh sb="7" eb="9">
      <t>ヒャクニチ</t>
    </rPh>
    <rPh sb="9" eb="10">
      <t>ショウ</t>
    </rPh>
    <rPh sb="15" eb="17">
      <t>ナンニチ</t>
    </rPh>
    <phoneticPr fontId="42"/>
  </si>
  <si>
    <t>増原　のあ</t>
    <phoneticPr fontId="33"/>
  </si>
  <si>
    <t>松本　そうた</t>
    <rPh sb="0" eb="2">
      <t>マツモト</t>
    </rPh>
    <phoneticPr fontId="33"/>
  </si>
  <si>
    <t>出席100日以上 ☆</t>
    <rPh sb="0" eb="2">
      <t>シュッセキ</t>
    </rPh>
    <rPh sb="5" eb="6">
      <t>ヒ</t>
    </rPh>
    <rPh sb="6" eb="8">
      <t>イジョウ</t>
    </rPh>
    <phoneticPr fontId="33"/>
  </si>
  <si>
    <t>松平　ひでや</t>
    <rPh sb="0" eb="2">
      <t>マツダイラ</t>
    </rPh>
    <phoneticPr fontId="33"/>
  </si>
  <si>
    <t>天野　れんた</t>
    <rPh sb="0" eb="2">
      <t>アマノ</t>
    </rPh>
    <phoneticPr fontId="33"/>
  </si>
  <si>
    <t>小郷　かずき</t>
    <rPh sb="0" eb="2">
      <t>オゴウ</t>
    </rPh>
    <phoneticPr fontId="33"/>
  </si>
  <si>
    <t>井若　れい</t>
    <rPh sb="0" eb="1">
      <t>イ</t>
    </rPh>
    <rPh sb="1" eb="2">
      <t>ワカ</t>
    </rPh>
    <phoneticPr fontId="33"/>
  </si>
  <si>
    <t>安部　るいと</t>
    <rPh sb="0" eb="2">
      <t>アベ</t>
    </rPh>
    <phoneticPr fontId="33"/>
  </si>
  <si>
    <t>瀧本　コーチ</t>
    <rPh sb="0" eb="1">
      <t>タキ</t>
    </rPh>
    <rPh sb="1" eb="2">
      <t>モト</t>
    </rPh>
    <phoneticPr fontId="33"/>
  </si>
  <si>
    <t>瀬濱　ふみや</t>
    <rPh sb="0" eb="1">
      <t>セ</t>
    </rPh>
    <rPh sb="1" eb="2">
      <t>ハマ</t>
    </rPh>
    <phoneticPr fontId="33"/>
  </si>
  <si>
    <t>山下　いお</t>
    <rPh sb="0" eb="2">
      <t>ヤマシタ</t>
    </rPh>
    <phoneticPr fontId="33"/>
  </si>
  <si>
    <t>野口　たいき</t>
    <rPh sb="0" eb="2">
      <t>ノグチ</t>
    </rPh>
    <phoneticPr fontId="33"/>
  </si>
  <si>
    <t>西田　たくみ</t>
    <rPh sb="0" eb="2">
      <t>ニシダ</t>
    </rPh>
    <phoneticPr fontId="42"/>
  </si>
  <si>
    <t>瀬濱　ふみや</t>
    <rPh sb="0" eb="1">
      <t>セ</t>
    </rPh>
    <rPh sb="1" eb="2">
      <t>ハマ</t>
    </rPh>
    <phoneticPr fontId="42"/>
  </si>
  <si>
    <t>三窪　コーチ</t>
    <phoneticPr fontId="33"/>
  </si>
  <si>
    <t>坪田　りょうが</t>
    <rPh sb="0" eb="2">
      <t>ツボタ</t>
    </rPh>
    <phoneticPr fontId="33"/>
  </si>
  <si>
    <t>米田　かいり</t>
    <rPh sb="0" eb="2">
      <t>ヨネダ</t>
    </rPh>
    <phoneticPr fontId="33"/>
  </si>
  <si>
    <t>木村　ゆうま</t>
    <rPh sb="0" eb="2">
      <t>キムラ</t>
    </rPh>
    <phoneticPr fontId="33"/>
  </si>
  <si>
    <t>藤戸　えいた</t>
    <rPh sb="0" eb="2">
      <t>フジト</t>
    </rPh>
    <phoneticPr fontId="33"/>
  </si>
  <si>
    <t>昌司　かい</t>
    <rPh sb="0" eb="2">
      <t>ショウジ</t>
    </rPh>
    <phoneticPr fontId="33"/>
  </si>
  <si>
    <t>中村　はじめ</t>
    <rPh sb="0" eb="2">
      <t>ナカムラ</t>
    </rPh>
    <phoneticPr fontId="33"/>
  </si>
  <si>
    <t>中村　パパ</t>
    <rPh sb="0" eb="2">
      <t>ナカムラ</t>
    </rPh>
    <phoneticPr fontId="33"/>
  </si>
  <si>
    <t>上野山　いずき</t>
    <rPh sb="0" eb="3">
      <t>ウエノヤマ</t>
    </rPh>
    <phoneticPr fontId="33"/>
  </si>
  <si>
    <t>松原　こうすけ</t>
    <rPh sb="0" eb="2">
      <t>マツバラ</t>
    </rPh>
    <phoneticPr fontId="33"/>
  </si>
  <si>
    <t>三和　あきと</t>
    <rPh sb="0" eb="2">
      <t>ミワ</t>
    </rPh>
    <phoneticPr fontId="33"/>
  </si>
  <si>
    <t>三和　あきと</t>
    <phoneticPr fontId="33"/>
  </si>
  <si>
    <t>トランプ</t>
    <phoneticPr fontId="33"/>
  </si>
  <si>
    <t>一般</t>
    <rPh sb="0" eb="2">
      <t>イッパン</t>
    </rPh>
    <phoneticPr fontId="33"/>
  </si>
  <si>
    <t>中2</t>
    <rPh sb="0" eb="1">
      <t>チュウ</t>
    </rPh>
    <phoneticPr fontId="33"/>
  </si>
  <si>
    <t>山下　こうた</t>
    <rPh sb="0" eb="2">
      <t>ヤマシタ</t>
    </rPh>
    <phoneticPr fontId="33"/>
  </si>
  <si>
    <t>ストップウォッチ</t>
    <phoneticPr fontId="33"/>
  </si>
  <si>
    <t>西村　ことば</t>
    <rPh sb="0" eb="2">
      <t>ニシムラ</t>
    </rPh>
    <phoneticPr fontId="33"/>
  </si>
  <si>
    <t>西村　コットンパパ</t>
    <rPh sb="0" eb="2">
      <t>ニシムラ</t>
    </rPh>
    <phoneticPr fontId="33"/>
  </si>
  <si>
    <t>高取　ひなた</t>
    <rPh sb="0" eb="2">
      <t>タカトリ</t>
    </rPh>
    <phoneticPr fontId="33"/>
  </si>
  <si>
    <t>平山タツ　コーチ</t>
    <rPh sb="0" eb="2">
      <t>ヒラヤマ</t>
    </rPh>
    <phoneticPr fontId="33"/>
  </si>
  <si>
    <t>方山あゆむ　コーチ</t>
    <rPh sb="0" eb="2">
      <t>カタヤマ</t>
    </rPh>
    <phoneticPr fontId="33"/>
  </si>
  <si>
    <t>水谷れお　コーチ</t>
    <rPh sb="0" eb="2">
      <t>ミズタニ</t>
    </rPh>
    <phoneticPr fontId="33"/>
  </si>
  <si>
    <t>中3</t>
    <rPh sb="0" eb="1">
      <t>チュウ</t>
    </rPh>
    <phoneticPr fontId="33"/>
  </si>
  <si>
    <t>中谷　こうあ</t>
    <rPh sb="0" eb="2">
      <t>ナカタニ</t>
    </rPh>
    <phoneticPr fontId="33"/>
  </si>
  <si>
    <t>森田　ちひろ</t>
    <rPh sb="0" eb="2">
      <t>モリタ</t>
    </rPh>
    <phoneticPr fontId="33"/>
  </si>
  <si>
    <t>矢代　きょうすけ</t>
    <rPh sb="0" eb="2">
      <t>ヤシロ</t>
    </rPh>
    <phoneticPr fontId="33"/>
  </si>
  <si>
    <t>高取　そうすけ</t>
    <rPh sb="0" eb="2">
      <t>タカトリ</t>
    </rPh>
    <phoneticPr fontId="33"/>
  </si>
  <si>
    <t>池内　パパ</t>
    <rPh sb="0" eb="2">
      <t>イケウチ</t>
    </rPh>
    <phoneticPr fontId="33"/>
  </si>
  <si>
    <t>山下　こうた</t>
    <rPh sb="0" eb="2">
      <t>ヤマシタ</t>
    </rPh>
    <phoneticPr fontId="33"/>
  </si>
  <si>
    <t>田村　りゅうせい</t>
    <rPh sb="0" eb="2">
      <t>タムラ</t>
    </rPh>
    <phoneticPr fontId="33"/>
  </si>
  <si>
    <t>原田　コーチ</t>
    <rPh sb="0" eb="2">
      <t>ハラダ</t>
    </rPh>
    <phoneticPr fontId="33"/>
  </si>
  <si>
    <t>ミニ扇風機（キャップ無し）</t>
    <rPh sb="2" eb="5">
      <t>センプウキ</t>
    </rPh>
    <rPh sb="10" eb="11">
      <t>ナ</t>
    </rPh>
    <phoneticPr fontId="42"/>
  </si>
  <si>
    <t>ミニ扇風機（キャップ付き）</t>
    <rPh sb="2" eb="5">
      <t>センプウキ</t>
    </rPh>
    <rPh sb="10" eb="11">
      <t>ツ</t>
    </rPh>
    <phoneticPr fontId="42"/>
  </si>
  <si>
    <t>芝　 さほみ</t>
  </si>
  <si>
    <t>林　　りこ</t>
    <rPh sb="0" eb="1">
      <t>ハヤシ</t>
    </rPh>
    <phoneticPr fontId="33"/>
  </si>
  <si>
    <t>松本　ひなた</t>
    <rPh sb="0" eb="2">
      <t>マツモト</t>
    </rPh>
    <phoneticPr fontId="33"/>
  </si>
  <si>
    <t>柳田　パパ</t>
    <rPh sb="0" eb="2">
      <t>ヤナギダ</t>
    </rPh>
    <phoneticPr fontId="33"/>
  </si>
  <si>
    <t>本田　パパ</t>
    <rPh sb="0" eb="2">
      <t>ホンダ</t>
    </rPh>
    <phoneticPr fontId="33"/>
  </si>
  <si>
    <t>岩田　そううん</t>
    <rPh sb="0" eb="2">
      <t>イワタ</t>
    </rPh>
    <phoneticPr fontId="33"/>
  </si>
  <si>
    <t>加古　いつき</t>
    <rPh sb="0" eb="2">
      <t>カコ</t>
    </rPh>
    <phoneticPr fontId="33"/>
  </si>
  <si>
    <t>池谷　そう</t>
    <rPh sb="0" eb="2">
      <t>イケガヤ</t>
    </rPh>
    <phoneticPr fontId="33"/>
  </si>
  <si>
    <t>池谷　さえ</t>
    <rPh sb="0" eb="2">
      <t>イケガヤ</t>
    </rPh>
    <phoneticPr fontId="33"/>
  </si>
  <si>
    <t>高木　りゅうせい</t>
    <rPh sb="0" eb="2">
      <t>タカギ</t>
    </rPh>
    <phoneticPr fontId="33"/>
  </si>
  <si>
    <t>住田　りゅうのすけ</t>
    <rPh sb="0" eb="2">
      <t>スミタ</t>
    </rPh>
    <phoneticPr fontId="33"/>
  </si>
  <si>
    <t>池内　しゅう</t>
    <rPh sb="0" eb="2">
      <t>イケウチ</t>
    </rPh>
    <phoneticPr fontId="33"/>
  </si>
  <si>
    <t>難波　いちはる</t>
    <rPh sb="0" eb="2">
      <t>ナンバ</t>
    </rPh>
    <phoneticPr fontId="33"/>
  </si>
  <si>
    <t>幡多　ゆづき</t>
    <rPh sb="0" eb="2">
      <t>ハタ</t>
    </rPh>
    <phoneticPr fontId="33"/>
  </si>
  <si>
    <t>２０19年度後期（１０月～3月）　舞子台緑地公園早朝練習出席表</t>
    <rPh sb="6" eb="8">
      <t>コウキ</t>
    </rPh>
    <rPh sb="11" eb="12">
      <t>ガツ</t>
    </rPh>
    <rPh sb="14" eb="15">
      <t>ガツ</t>
    </rPh>
    <phoneticPr fontId="33"/>
  </si>
  <si>
    <t>10月</t>
    <rPh sb="2" eb="3">
      <t>ガツ</t>
    </rPh>
    <phoneticPr fontId="33"/>
  </si>
  <si>
    <t>10月出席数</t>
    <rPh sb="2" eb="3">
      <t>ガツ</t>
    </rPh>
    <rPh sb="3" eb="5">
      <t>シュッセキ</t>
    </rPh>
    <rPh sb="5" eb="6">
      <t>スウ</t>
    </rPh>
    <phoneticPr fontId="33"/>
  </si>
  <si>
    <t>11月</t>
    <rPh sb="2" eb="3">
      <t>ガツ</t>
    </rPh>
    <phoneticPr fontId="33"/>
  </si>
  <si>
    <t>11月出席数</t>
    <rPh sb="2" eb="3">
      <t>ガツ</t>
    </rPh>
    <rPh sb="3" eb="5">
      <t>シュッセキ</t>
    </rPh>
    <rPh sb="5" eb="6">
      <t>スウ</t>
    </rPh>
    <phoneticPr fontId="33"/>
  </si>
  <si>
    <t>12月</t>
    <rPh sb="2" eb="3">
      <t>ガツ</t>
    </rPh>
    <phoneticPr fontId="33"/>
  </si>
  <si>
    <t>12月出席数</t>
    <rPh sb="2" eb="3">
      <t>ガツ</t>
    </rPh>
    <rPh sb="3" eb="5">
      <t>シュッセキ</t>
    </rPh>
    <rPh sb="5" eb="6">
      <t>スウ</t>
    </rPh>
    <phoneticPr fontId="33"/>
  </si>
  <si>
    <t>1月</t>
    <rPh sb="1" eb="2">
      <t>ガツ</t>
    </rPh>
    <phoneticPr fontId="33"/>
  </si>
  <si>
    <t>1月出席数</t>
    <rPh sb="1" eb="2">
      <t>ガツ</t>
    </rPh>
    <rPh sb="2" eb="4">
      <t>シュッセキ</t>
    </rPh>
    <rPh sb="4" eb="5">
      <t>スウ</t>
    </rPh>
    <phoneticPr fontId="33"/>
  </si>
  <si>
    <t>2月</t>
    <rPh sb="1" eb="2">
      <t>ガツ</t>
    </rPh>
    <phoneticPr fontId="33"/>
  </si>
  <si>
    <t>2月出席数</t>
    <rPh sb="1" eb="2">
      <t>ガツ</t>
    </rPh>
    <rPh sb="2" eb="4">
      <t>シュッセキ</t>
    </rPh>
    <rPh sb="4" eb="5">
      <t>スウ</t>
    </rPh>
    <phoneticPr fontId="33"/>
  </si>
  <si>
    <t>3月</t>
    <rPh sb="1" eb="2">
      <t>ガツ</t>
    </rPh>
    <phoneticPr fontId="33"/>
  </si>
  <si>
    <t>3月出席数</t>
    <rPh sb="1" eb="2">
      <t>ガツ</t>
    </rPh>
    <rPh sb="2" eb="4">
      <t>シュッセキ</t>
    </rPh>
    <rPh sb="4" eb="5">
      <t>スウ</t>
    </rPh>
    <phoneticPr fontId="33"/>
  </si>
  <si>
    <t>奮闘賞</t>
    <rPh sb="0" eb="2">
      <t>フントウ</t>
    </rPh>
    <rPh sb="2" eb="3">
      <t>ショウ</t>
    </rPh>
    <phoneticPr fontId="33"/>
  </si>
  <si>
    <t>出席　40日の努力賞▲まであと何日？</t>
    <rPh sb="0" eb="2">
      <t>シュッセキ</t>
    </rPh>
    <rPh sb="5" eb="6">
      <t>ニチ</t>
    </rPh>
    <rPh sb="7" eb="9">
      <t>ドリョク</t>
    </rPh>
    <rPh sb="9" eb="10">
      <t>ショウ</t>
    </rPh>
    <rPh sb="15" eb="17">
      <t>ナンニチ</t>
    </rPh>
    <phoneticPr fontId="42"/>
  </si>
  <si>
    <t>出席　60日の敢闘賞■まであと何日？</t>
    <rPh sb="0" eb="2">
      <t>シュッセキ</t>
    </rPh>
    <rPh sb="5" eb="6">
      <t>ニチ</t>
    </rPh>
    <rPh sb="7" eb="9">
      <t>カントウ</t>
    </rPh>
    <rPh sb="9" eb="10">
      <t>ショウ</t>
    </rPh>
    <rPh sb="15" eb="17">
      <t>ナンニチ</t>
    </rPh>
    <phoneticPr fontId="42"/>
  </si>
  <si>
    <t>出席　75日の精勤賞●まであと何日？</t>
    <rPh sb="0" eb="2">
      <t>シュッセキ</t>
    </rPh>
    <rPh sb="5" eb="6">
      <t>ニチ</t>
    </rPh>
    <rPh sb="7" eb="9">
      <t>セイキン</t>
    </rPh>
    <rPh sb="9" eb="10">
      <t>ショウ</t>
    </rPh>
    <rPh sb="15" eb="17">
      <t>ナンニチ</t>
    </rPh>
    <phoneticPr fontId="42"/>
  </si>
  <si>
    <t>出席　90日の奮闘賞◆まであと何日？</t>
    <rPh sb="0" eb="2">
      <t>シュッセキ</t>
    </rPh>
    <rPh sb="5" eb="6">
      <t>ニチ</t>
    </rPh>
    <rPh sb="7" eb="9">
      <t>フントウ</t>
    </rPh>
    <rPh sb="9" eb="10">
      <t>ショウ</t>
    </rPh>
    <rPh sb="15" eb="17">
      <t>ナンニチ</t>
    </rPh>
    <phoneticPr fontId="42"/>
  </si>
  <si>
    <t>出席 40日以上 ▲</t>
    <rPh sb="0" eb="2">
      <t>シュッセキ</t>
    </rPh>
    <rPh sb="5" eb="6">
      <t>ニチ</t>
    </rPh>
    <rPh sb="6" eb="8">
      <t>イジョウ</t>
    </rPh>
    <phoneticPr fontId="33"/>
  </si>
  <si>
    <t>出席 60日以上 ■</t>
    <rPh sb="0" eb="2">
      <t>シュッセキ</t>
    </rPh>
    <rPh sb="5" eb="6">
      <t>ヒ</t>
    </rPh>
    <rPh sb="6" eb="8">
      <t>イジョウ</t>
    </rPh>
    <phoneticPr fontId="33"/>
  </si>
  <si>
    <t>出席 75日以上 ●</t>
    <rPh sb="0" eb="2">
      <t>シュッセキ</t>
    </rPh>
    <rPh sb="5" eb="6">
      <t>ヒ</t>
    </rPh>
    <rPh sb="6" eb="8">
      <t>イジョウ</t>
    </rPh>
    <phoneticPr fontId="33"/>
  </si>
  <si>
    <t>出席 90日以上 ◆</t>
    <rPh sb="0" eb="2">
      <t>シュッセキ</t>
    </rPh>
    <rPh sb="5" eb="6">
      <t>ヒ</t>
    </rPh>
    <rPh sb="6" eb="8">
      <t>イジョウ</t>
    </rPh>
    <phoneticPr fontId="33"/>
  </si>
  <si>
    <t>〇</t>
  </si>
  <si>
    <t>△</t>
  </si>
  <si>
    <t>◎</t>
  </si>
  <si>
    <t>ミニ扇風機（パンダ；＠500）</t>
    <rPh sb="2" eb="5">
      <t>センプウキ</t>
    </rPh>
    <phoneticPr fontId="42"/>
  </si>
  <si>
    <t>ミニ扇風機（キティちゃん；＠600）</t>
    <rPh sb="2" eb="5">
      <t>センプウキ</t>
    </rPh>
    <phoneticPr fontId="42"/>
  </si>
  <si>
    <t>☆</t>
  </si>
  <si>
    <t>幡多　ゆづき</t>
    <phoneticPr fontId="33"/>
  </si>
  <si>
    <t>伊原　えいた</t>
    <phoneticPr fontId="33"/>
  </si>
  <si>
    <t>伊原　かんた</t>
    <rPh sb="0" eb="2">
      <t>イハラ</t>
    </rPh>
    <phoneticPr fontId="42"/>
  </si>
  <si>
    <t>三窪　つばき</t>
    <rPh sb="0" eb="2">
      <t>ミクボ</t>
    </rPh>
    <phoneticPr fontId="33"/>
  </si>
  <si>
    <t>坪田　ふうが</t>
    <rPh sb="0" eb="2">
      <t>ツボタ</t>
    </rPh>
    <phoneticPr fontId="33"/>
  </si>
  <si>
    <t>電動式消しゴム</t>
    <rPh sb="0" eb="3">
      <t>デンドウシキ</t>
    </rPh>
    <rPh sb="3" eb="4">
      <t>ケ</t>
    </rPh>
    <phoneticPr fontId="33"/>
  </si>
  <si>
    <t>ノック式消しゴム</t>
    <rPh sb="3" eb="4">
      <t>シキ</t>
    </rPh>
    <rPh sb="4" eb="5">
      <t>ケ</t>
    </rPh>
    <phoneticPr fontId="33"/>
  </si>
  <si>
    <t>電動式消しゴムの替えゴム</t>
    <rPh sb="0" eb="3">
      <t>デンドウシキ</t>
    </rPh>
    <rPh sb="3" eb="4">
      <t>ケ</t>
    </rPh>
    <rPh sb="8" eb="9">
      <t>カ</t>
    </rPh>
    <phoneticPr fontId="33"/>
  </si>
  <si>
    <t>シャープペン+4色ボールペン</t>
    <rPh sb="8" eb="9">
      <t>ショク</t>
    </rPh>
    <phoneticPr fontId="33"/>
  </si>
  <si>
    <t>シャープペン+3色ボールペン</t>
    <rPh sb="8" eb="9">
      <t>ショク</t>
    </rPh>
    <phoneticPr fontId="33"/>
  </si>
  <si>
    <t>藤本　ゆうと</t>
    <rPh sb="0" eb="2">
      <t>フジモト</t>
    </rPh>
    <phoneticPr fontId="33"/>
  </si>
  <si>
    <t>▲</t>
  </si>
  <si>
    <t>尾崎　かれん</t>
    <phoneticPr fontId="33"/>
  </si>
  <si>
    <t>尾崎　かれん</t>
    <phoneticPr fontId="33"/>
  </si>
  <si>
    <t>■</t>
  </si>
  <si>
    <t>永久　たかゆき</t>
    <rPh sb="0" eb="2">
      <t>エイキュウ</t>
    </rPh>
    <phoneticPr fontId="33"/>
  </si>
  <si>
    <t>●</t>
  </si>
  <si>
    <t>茨木　ゆうと</t>
    <rPh sb="0" eb="2">
      <t>イバラキ</t>
    </rPh>
    <phoneticPr fontId="33"/>
  </si>
  <si>
    <t>▲</t>
    <phoneticPr fontId="33"/>
  </si>
  <si>
    <t>サッカー用ストッキング（＠200）</t>
    <rPh sb="4" eb="5">
      <t>ヨウ</t>
    </rPh>
    <phoneticPr fontId="33"/>
  </si>
  <si>
    <t>　　　同上</t>
    <rPh sb="3" eb="5">
      <t>ドウジョウ</t>
    </rPh>
    <phoneticPr fontId="33"/>
  </si>
  <si>
    <t>◆</t>
  </si>
  <si>
    <t>走るゴキブリ</t>
    <rPh sb="0" eb="1">
      <t>ハシ</t>
    </rPh>
    <phoneticPr fontId="33"/>
  </si>
  <si>
    <t>引っ付くゴキブリ</t>
    <rPh sb="0" eb="1">
      <t>ヒ</t>
    </rPh>
    <rPh sb="2" eb="3">
      <t>ツ</t>
    </rPh>
    <phoneticPr fontId="33"/>
  </si>
  <si>
    <t>藤本　ゆうと</t>
    <rPh sb="0" eb="2">
      <t>フジモト</t>
    </rPh>
    <phoneticPr fontId="42"/>
  </si>
  <si>
    <t>▲</t>
    <phoneticPr fontId="33"/>
  </si>
  <si>
    <t>◎</t>
    <phoneticPr fontId="33"/>
  </si>
  <si>
    <t>ズーム付きＬＥＤライト</t>
    <rPh sb="3" eb="4">
      <t>ツ</t>
    </rPh>
    <phoneticPr fontId="42"/>
  </si>
  <si>
    <t>ペンケース（小熊）</t>
    <rPh sb="6" eb="8">
      <t>コグマ</t>
    </rPh>
    <phoneticPr fontId="33"/>
  </si>
  <si>
    <t>ペンケース（黒猫）</t>
    <rPh sb="6" eb="8">
      <t>クロネコ</t>
    </rPh>
    <phoneticPr fontId="33"/>
  </si>
  <si>
    <t>ペンケース（ミッキーマウス）</t>
    <phoneticPr fontId="33"/>
  </si>
  <si>
    <t>電池セット（単４）</t>
    <rPh sb="0" eb="2">
      <t>デンチ</t>
    </rPh>
    <rPh sb="6" eb="7">
      <t>タン</t>
    </rPh>
    <phoneticPr fontId="33"/>
  </si>
  <si>
    <t>もちもちｸｯｼｮﾝ（@600）</t>
    <phoneticPr fontId="33"/>
  </si>
  <si>
    <t>■
●
◆</t>
    <phoneticPr fontId="33"/>
  </si>
  <si>
    <t>電動鉛筆削り；＠300</t>
    <rPh sb="0" eb="2">
      <t>デンドウ</t>
    </rPh>
    <rPh sb="2" eb="4">
      <t>エンピツ</t>
    </rPh>
    <rPh sb="4" eb="5">
      <t>ケズ</t>
    </rPh>
    <phoneticPr fontId="33"/>
  </si>
  <si>
    <t>缶ジュース（サイダー3、ラムネ2））</t>
    <rPh sb="0" eb="1">
      <t>カン</t>
    </rPh>
    <phoneticPr fontId="33"/>
  </si>
  <si>
    <t>▲
■</t>
    <phoneticPr fontId="33"/>
  </si>
  <si>
    <t>缶ジュース（サイダー1、ラムネ1））</t>
    <rPh sb="0" eb="1">
      <t>カン</t>
    </rPh>
    <phoneticPr fontId="33"/>
  </si>
  <si>
    <t>◎
●</t>
    <phoneticPr fontId="33"/>
  </si>
  <si>
    <t>2019/10/1～2020/3/31の出席日数</t>
    <rPh sb="20" eb="22">
      <t>シュッセキ</t>
    </rPh>
    <rPh sb="22" eb="24">
      <t>ニッスウ</t>
    </rPh>
    <phoneticPr fontId="42"/>
  </si>
  <si>
    <t>●
◆</t>
    <phoneticPr fontId="33"/>
  </si>
  <si>
    <t>◎-2</t>
    <phoneticPr fontId="33"/>
  </si>
  <si>
    <t>◎
-3</t>
    <phoneticPr fontId="33"/>
  </si>
  <si>
    <t>◎
-1</t>
    <phoneticPr fontId="33"/>
  </si>
  <si>
    <t>◎
-2</t>
    <phoneticPr fontId="33"/>
  </si>
  <si>
    <t>貼るカイロ（8個入り）</t>
    <rPh sb="0" eb="1">
      <t>ハ</t>
    </rPh>
    <rPh sb="7" eb="8">
      <t>コ</t>
    </rPh>
    <rPh sb="8" eb="9">
      <t>イ</t>
    </rPh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</si>
</sst>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m/d\(aaa\)"/>
    <numFmt numFmtId="178" formatCode="yyyy/m/d\(aaa\)"/>
  </numFmts>
  <fonts count="5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HGS創英角ｺﾞｼｯｸUB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9"/>
      <color theme="8" tint="0.79998168889431442"/>
      <name val="ＭＳ Ｐゴシック"/>
      <family val="3"/>
      <charset val="128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32" fillId="0" borderId="0"/>
    <xf numFmtId="0" fontId="32" fillId="0" borderId="0">
      <alignment vertical="center"/>
    </xf>
    <xf numFmtId="0" fontId="31" fillId="0" borderId="0">
      <alignment vertical="center"/>
    </xf>
  </cellStyleXfs>
  <cellXfs count="186">
    <xf numFmtId="0" fontId="0" fillId="0" borderId="0" xfId="0"/>
    <xf numFmtId="0" fontId="32" fillId="0" borderId="0" xfId="1" applyBorder="1"/>
    <xf numFmtId="0" fontId="32" fillId="0" borderId="0" xfId="2">
      <alignment vertical="center"/>
    </xf>
    <xf numFmtId="0" fontId="34" fillId="0" borderId="0" xfId="1" applyFont="1" applyFill="1" applyBorder="1" applyAlignment="1"/>
    <xf numFmtId="177" fontId="32" fillId="0" borderId="0" xfId="2" applyNumberFormat="1">
      <alignment vertical="center"/>
    </xf>
    <xf numFmtId="0" fontId="36" fillId="0" borderId="0" xfId="2" applyFont="1" applyFill="1" applyAlignment="1">
      <alignment vertical="center"/>
    </xf>
    <xf numFmtId="0" fontId="37" fillId="0" borderId="0" xfId="0" applyFont="1" applyFill="1"/>
    <xf numFmtId="0" fontId="38" fillId="0" borderId="0" xfId="2" applyFont="1">
      <alignment vertical="center"/>
    </xf>
    <xf numFmtId="0" fontId="34" fillId="0" borderId="0" xfId="2" applyFont="1">
      <alignment vertical="center"/>
    </xf>
    <xf numFmtId="0" fontId="35" fillId="0" borderId="0" xfId="2" applyFont="1" applyFill="1" applyAlignment="1">
      <alignment vertical="center"/>
    </xf>
    <xf numFmtId="177" fontId="35" fillId="0" borderId="3" xfId="0" applyNumberFormat="1" applyFont="1" applyFill="1" applyBorder="1" applyAlignment="1">
      <alignment horizontal="center" vertical="center"/>
    </xf>
    <xf numFmtId="176" fontId="35" fillId="0" borderId="3" xfId="0" applyNumberFormat="1" applyFont="1" applyFill="1" applyBorder="1" applyAlignment="1">
      <alignment horizontal="center" vertical="center"/>
    </xf>
    <xf numFmtId="176" fontId="35" fillId="2" borderId="6" xfId="0" applyNumberFormat="1" applyFont="1" applyFill="1" applyBorder="1" applyAlignment="1">
      <alignment horizontal="center" vertical="center"/>
    </xf>
    <xf numFmtId="0" fontId="35" fillId="0" borderId="0" xfId="2" applyFont="1" applyFill="1" applyAlignment="1">
      <alignment horizontal="center" vertical="center"/>
    </xf>
    <xf numFmtId="0" fontId="35" fillId="0" borderId="2" xfId="1" applyFont="1" applyFill="1" applyBorder="1" applyAlignment="1">
      <alignment horizontal="center" vertical="center"/>
    </xf>
    <xf numFmtId="0" fontId="39" fillId="0" borderId="7" xfId="2" applyFont="1" applyFill="1" applyBorder="1" applyAlignment="1">
      <alignment horizontal="center" vertical="center"/>
    </xf>
    <xf numFmtId="176" fontId="35" fillId="4" borderId="11" xfId="0" applyNumberFormat="1" applyFont="1" applyFill="1" applyBorder="1" applyAlignment="1">
      <alignment horizontal="center" vertical="center"/>
    </xf>
    <xf numFmtId="0" fontId="34" fillId="0" borderId="0" xfId="2" applyFont="1" applyBorder="1">
      <alignment vertical="center"/>
    </xf>
    <xf numFmtId="0" fontId="34" fillId="0" borderId="0" xfId="2" applyFont="1" applyAlignment="1">
      <alignment vertical="top"/>
    </xf>
    <xf numFmtId="0" fontId="34" fillId="0" borderId="0" xfId="2" applyFont="1" applyBorder="1" applyAlignment="1">
      <alignment vertical="top"/>
    </xf>
    <xf numFmtId="0" fontId="0" fillId="3" borderId="1" xfId="0" applyFont="1" applyFill="1" applyBorder="1" applyAlignment="1">
      <alignment horizontal="center" vertical="top" textRotation="255" wrapText="1"/>
    </xf>
    <xf numFmtId="0" fontId="0" fillId="7" borderId="1" xfId="0" applyFont="1" applyFill="1" applyBorder="1" applyAlignment="1">
      <alignment horizontal="center" vertical="top" textRotation="255" wrapText="1"/>
    </xf>
    <xf numFmtId="0" fontId="0" fillId="4" borderId="1" xfId="0" applyFont="1" applyFill="1" applyBorder="1" applyAlignment="1">
      <alignment horizontal="center" vertical="top" textRotation="255" wrapText="1"/>
    </xf>
    <xf numFmtId="0" fontId="0" fillId="5" borderId="1" xfId="0" applyFont="1" applyFill="1" applyBorder="1" applyAlignment="1">
      <alignment horizontal="center" vertical="top" textRotation="255" wrapText="1"/>
    </xf>
    <xf numFmtId="0" fontId="0" fillId="2" borderId="1" xfId="0" applyFont="1" applyFill="1" applyBorder="1" applyAlignment="1">
      <alignment horizontal="center" vertical="top" textRotation="255" wrapText="1"/>
    </xf>
    <xf numFmtId="0" fontId="35" fillId="0" borderId="0" xfId="2" applyFont="1" applyFill="1" applyBorder="1" applyAlignment="1">
      <alignment vertical="center"/>
    </xf>
    <xf numFmtId="0" fontId="0" fillId="8" borderId="15" xfId="0" applyFont="1" applyFill="1" applyBorder="1" applyAlignment="1">
      <alignment horizontal="center" vertical="top" textRotation="255" wrapText="1"/>
    </xf>
    <xf numFmtId="0" fontId="0" fillId="6" borderId="1" xfId="0" applyFont="1" applyFill="1" applyBorder="1" applyAlignment="1">
      <alignment horizontal="center" vertical="top" textRotation="255"/>
    </xf>
    <xf numFmtId="0" fontId="0" fillId="10" borderId="1" xfId="0" applyFont="1" applyFill="1" applyBorder="1" applyAlignment="1">
      <alignment horizontal="center" vertical="top" textRotation="255" wrapText="1"/>
    </xf>
    <xf numFmtId="0" fontId="37" fillId="0" borderId="0" xfId="0" applyFont="1" applyFill="1" applyAlignment="1">
      <alignment horizontal="center"/>
    </xf>
    <xf numFmtId="0" fontId="32" fillId="0" borderId="0" xfId="2" applyAlignment="1">
      <alignment horizontal="center" vertical="center"/>
    </xf>
    <xf numFmtId="0" fontId="39" fillId="0" borderId="17" xfId="2" applyFont="1" applyFill="1" applyBorder="1" applyAlignment="1">
      <alignment horizontal="center" vertical="center"/>
    </xf>
    <xf numFmtId="0" fontId="39" fillId="0" borderId="17" xfId="2" applyFont="1" applyFill="1" applyBorder="1" applyAlignment="1">
      <alignment horizontal="center" vertical="center" shrinkToFit="1"/>
    </xf>
    <xf numFmtId="176" fontId="35" fillId="4" borderId="6" xfId="0" applyNumberFormat="1" applyFont="1" applyFill="1" applyBorder="1" applyAlignment="1">
      <alignment horizontal="center" vertical="center" shrinkToFit="1"/>
    </xf>
    <xf numFmtId="176" fontId="35" fillId="4" borderId="10" xfId="0" applyNumberFormat="1" applyFont="1" applyFill="1" applyBorder="1" applyAlignment="1">
      <alignment horizontal="center" vertical="center" shrinkToFit="1"/>
    </xf>
    <xf numFmtId="0" fontId="35" fillId="0" borderId="0" xfId="2" applyFont="1" applyFill="1" applyAlignment="1">
      <alignment horizontal="center" vertical="center" shrinkToFit="1"/>
    </xf>
    <xf numFmtId="0" fontId="31" fillId="0" borderId="0" xfId="3">
      <alignment vertical="center"/>
    </xf>
    <xf numFmtId="0" fontId="31" fillId="0" borderId="0" xfId="3" applyAlignment="1">
      <alignment vertical="top" textRotation="255"/>
    </xf>
    <xf numFmtId="0" fontId="43" fillId="0" borderId="0" xfId="3" applyFont="1" applyAlignment="1">
      <alignment horizontal="center" vertical="center"/>
    </xf>
    <xf numFmtId="0" fontId="43" fillId="0" borderId="25" xfId="3" applyFont="1" applyBorder="1" applyAlignment="1">
      <alignment horizontal="center" vertical="center"/>
    </xf>
    <xf numFmtId="0" fontId="43" fillId="0" borderId="26" xfId="3" applyFont="1" applyBorder="1" applyAlignment="1">
      <alignment horizontal="center" vertical="center"/>
    </xf>
    <xf numFmtId="0" fontId="43" fillId="0" borderId="30" xfId="3" applyFont="1" applyBorder="1" applyAlignment="1">
      <alignment horizontal="center" vertical="center"/>
    </xf>
    <xf numFmtId="0" fontId="43" fillId="0" borderId="31" xfId="3" applyFont="1" applyBorder="1" applyAlignment="1">
      <alignment horizontal="center" vertical="center"/>
    </xf>
    <xf numFmtId="178" fontId="31" fillId="0" borderId="0" xfId="3" applyNumberFormat="1">
      <alignment vertical="center"/>
    </xf>
    <xf numFmtId="0" fontId="32" fillId="11" borderId="18" xfId="2" applyFill="1" applyBorder="1" applyAlignment="1">
      <alignment horizontal="center" vertical="center" shrinkToFit="1"/>
    </xf>
    <xf numFmtId="0" fontId="32" fillId="11" borderId="3" xfId="2" applyFill="1" applyBorder="1" applyAlignment="1">
      <alignment horizontal="center" vertical="center" shrinkToFit="1"/>
    </xf>
    <xf numFmtId="0" fontId="32" fillId="11" borderId="24" xfId="2" applyFill="1" applyBorder="1" applyAlignment="1">
      <alignment horizontal="center" vertical="center" shrinkToFit="1"/>
    </xf>
    <xf numFmtId="0" fontId="32" fillId="11" borderId="14" xfId="2" applyFill="1" applyBorder="1" applyAlignment="1">
      <alignment horizontal="center" vertical="center" shrinkToFit="1"/>
    </xf>
    <xf numFmtId="0" fontId="40" fillId="0" borderId="3" xfId="0" applyFont="1" applyFill="1" applyBorder="1" applyAlignment="1">
      <alignment horizontal="center" vertical="center" shrinkToFit="1"/>
    </xf>
    <xf numFmtId="0" fontId="40" fillId="0" borderId="4" xfId="0" applyFont="1" applyFill="1" applyBorder="1" applyAlignment="1">
      <alignment horizontal="center" vertical="center" shrinkToFit="1"/>
    </xf>
    <xf numFmtId="0" fontId="40" fillId="0" borderId="5" xfId="0" applyFont="1" applyFill="1" applyBorder="1" applyAlignment="1">
      <alignment horizontal="center" vertical="center" shrinkToFit="1"/>
    </xf>
    <xf numFmtId="176" fontId="35" fillId="2" borderId="6" xfId="0" applyNumberFormat="1" applyFont="1" applyFill="1" applyBorder="1" applyAlignment="1">
      <alignment horizontal="center" vertical="center" shrinkToFit="1"/>
    </xf>
    <xf numFmtId="176" fontId="35" fillId="2" borderId="10" xfId="0" applyNumberFormat="1" applyFont="1" applyFill="1" applyBorder="1" applyAlignment="1">
      <alignment horizontal="center" vertical="center" shrinkToFit="1"/>
    </xf>
    <xf numFmtId="0" fontId="31" fillId="0" borderId="0" xfId="3" applyAlignment="1">
      <alignment horizontal="center" vertical="center"/>
    </xf>
    <xf numFmtId="0" fontId="44" fillId="0" borderId="42" xfId="3" applyFont="1" applyBorder="1" applyAlignment="1">
      <alignment horizontal="center" vertical="top" textRotation="255"/>
    </xf>
    <xf numFmtId="0" fontId="44" fillId="0" borderId="43" xfId="3" applyFont="1" applyBorder="1" applyAlignment="1">
      <alignment horizontal="center" vertical="top" textRotation="255"/>
    </xf>
    <xf numFmtId="0" fontId="43" fillId="0" borderId="46" xfId="3" applyFont="1" applyBorder="1" applyAlignment="1">
      <alignment horizontal="center" vertical="center"/>
    </xf>
    <xf numFmtId="0" fontId="43" fillId="0" borderId="47" xfId="3" applyFont="1" applyBorder="1" applyAlignment="1">
      <alignment horizontal="center" vertical="center"/>
    </xf>
    <xf numFmtId="0" fontId="0" fillId="13" borderId="1" xfId="0" applyFont="1" applyFill="1" applyBorder="1" applyAlignment="1">
      <alignment horizontal="center" vertical="top" textRotation="255" wrapText="1"/>
    </xf>
    <xf numFmtId="0" fontId="46" fillId="0" borderId="0" xfId="3" applyFont="1">
      <alignment vertical="center"/>
    </xf>
    <xf numFmtId="0" fontId="44" fillId="0" borderId="49" xfId="3" applyFont="1" applyBorder="1" applyAlignment="1">
      <alignment horizontal="center" vertical="top" textRotation="255"/>
    </xf>
    <xf numFmtId="0" fontId="31" fillId="0" borderId="27" xfId="3" applyFill="1" applyBorder="1" applyAlignment="1">
      <alignment horizontal="center" vertical="center"/>
    </xf>
    <xf numFmtId="0" fontId="43" fillId="0" borderId="25" xfId="3" applyFont="1" applyFill="1" applyBorder="1" applyAlignment="1">
      <alignment horizontal="center" vertical="center"/>
    </xf>
    <xf numFmtId="0" fontId="43" fillId="0" borderId="48" xfId="3" applyFont="1" applyFill="1" applyBorder="1" applyAlignment="1">
      <alignment horizontal="center" vertical="center"/>
    </xf>
    <xf numFmtId="0" fontId="31" fillId="0" borderId="34" xfId="3" applyFill="1" applyBorder="1">
      <alignment vertical="center"/>
    </xf>
    <xf numFmtId="0" fontId="31" fillId="0" borderId="35" xfId="3" applyFill="1" applyBorder="1">
      <alignment vertical="center"/>
    </xf>
    <xf numFmtId="0" fontId="31" fillId="0" borderId="29" xfId="3" applyFill="1" applyBorder="1" applyAlignment="1">
      <alignment horizontal="center" vertical="center"/>
    </xf>
    <xf numFmtId="0" fontId="43" fillId="0" borderId="28" xfId="3" applyFont="1" applyFill="1" applyBorder="1" applyAlignment="1">
      <alignment horizontal="center" vertical="center"/>
    </xf>
    <xf numFmtId="0" fontId="43" fillId="0" borderId="50" xfId="3" applyFont="1" applyFill="1" applyBorder="1" applyAlignment="1">
      <alignment horizontal="center" vertical="center"/>
    </xf>
    <xf numFmtId="0" fontId="29" fillId="0" borderId="34" xfId="3" applyFont="1" applyFill="1" applyBorder="1">
      <alignment vertical="center"/>
    </xf>
    <xf numFmtId="0" fontId="28" fillId="0" borderId="34" xfId="3" applyFont="1" applyFill="1" applyBorder="1">
      <alignment vertical="center"/>
    </xf>
    <xf numFmtId="0" fontId="27" fillId="0" borderId="34" xfId="3" applyFont="1" applyFill="1" applyBorder="1">
      <alignment vertical="center"/>
    </xf>
    <xf numFmtId="0" fontId="48" fillId="0" borderId="34" xfId="3" applyFont="1" applyFill="1" applyBorder="1">
      <alignment vertical="center"/>
    </xf>
    <xf numFmtId="0" fontId="26" fillId="0" borderId="34" xfId="3" applyFont="1" applyFill="1" applyBorder="1">
      <alignment vertical="center"/>
    </xf>
    <xf numFmtId="0" fontId="25" fillId="0" borderId="34" xfId="3" applyFont="1" applyFill="1" applyBorder="1">
      <alignment vertical="center"/>
    </xf>
    <xf numFmtId="0" fontId="24" fillId="0" borderId="34" xfId="3" applyFont="1" applyFill="1" applyBorder="1">
      <alignment vertical="center"/>
    </xf>
    <xf numFmtId="0" fontId="23" fillId="0" borderId="34" xfId="3" applyFont="1" applyFill="1" applyBorder="1">
      <alignment vertical="center"/>
    </xf>
    <xf numFmtId="0" fontId="22" fillId="0" borderId="34" xfId="3" applyFont="1" applyFill="1" applyBorder="1">
      <alignment vertical="center"/>
    </xf>
    <xf numFmtId="0" fontId="21" fillId="0" borderId="34" xfId="3" applyFont="1" applyFill="1" applyBorder="1">
      <alignment vertical="center"/>
    </xf>
    <xf numFmtId="0" fontId="20" fillId="0" borderId="34" xfId="3" applyFont="1" applyFill="1" applyBorder="1">
      <alignment vertical="center"/>
    </xf>
    <xf numFmtId="0" fontId="0" fillId="11" borderId="21" xfId="2" applyFont="1" applyFill="1" applyBorder="1" applyAlignment="1">
      <alignment horizontal="center" vertical="center"/>
    </xf>
    <xf numFmtId="0" fontId="0" fillId="14" borderId="1" xfId="0" applyFont="1" applyFill="1" applyBorder="1" applyAlignment="1">
      <alignment horizontal="center" vertical="top" textRotation="255"/>
    </xf>
    <xf numFmtId="0" fontId="0" fillId="11" borderId="1" xfId="0" applyFont="1" applyFill="1" applyBorder="1" applyAlignment="1">
      <alignment horizontal="center" vertical="top" textRotation="255" wrapText="1"/>
    </xf>
    <xf numFmtId="1" fontId="47" fillId="12" borderId="33" xfId="3" applyNumberFormat="1" applyFont="1" applyFill="1" applyBorder="1" applyAlignment="1">
      <alignment horizontal="center" vertical="center" shrinkToFit="1"/>
    </xf>
    <xf numFmtId="1" fontId="47" fillId="12" borderId="32" xfId="3" applyNumberFormat="1" applyFont="1" applyFill="1" applyBorder="1" applyAlignment="1">
      <alignment horizontal="center" vertical="center" shrinkToFit="1"/>
    </xf>
    <xf numFmtId="1" fontId="47" fillId="12" borderId="51" xfId="3" applyNumberFormat="1" applyFont="1" applyFill="1" applyBorder="1" applyAlignment="1">
      <alignment horizontal="center" vertical="center" shrinkToFit="1"/>
    </xf>
    <xf numFmtId="0" fontId="43" fillId="0" borderId="52" xfId="3" applyFont="1" applyBorder="1" applyAlignment="1">
      <alignment horizontal="center" vertical="center"/>
    </xf>
    <xf numFmtId="0" fontId="43" fillId="0" borderId="27" xfId="3" applyFont="1" applyBorder="1" applyAlignment="1">
      <alignment horizontal="center" vertical="center"/>
    </xf>
    <xf numFmtId="0" fontId="43" fillId="0" borderId="53" xfId="3" applyFont="1" applyBorder="1" applyAlignment="1">
      <alignment horizontal="center" vertical="center"/>
    </xf>
    <xf numFmtId="0" fontId="44" fillId="0" borderId="54" xfId="3" applyFont="1" applyBorder="1" applyAlignment="1">
      <alignment horizontal="center" vertical="top" textRotation="255"/>
    </xf>
    <xf numFmtId="0" fontId="43" fillId="0" borderId="27" xfId="3" applyFont="1" applyFill="1" applyBorder="1" applyAlignment="1">
      <alignment horizontal="center" vertical="center"/>
    </xf>
    <xf numFmtId="0" fontId="43" fillId="0" borderId="29" xfId="3" applyFont="1" applyFill="1" applyBorder="1" applyAlignment="1">
      <alignment horizontal="center" vertical="center"/>
    </xf>
    <xf numFmtId="0" fontId="0" fillId="14" borderId="1" xfId="0" applyFont="1" applyFill="1" applyBorder="1" applyAlignment="1">
      <alignment horizontal="center" vertical="top" textRotation="255" wrapText="1"/>
    </xf>
    <xf numFmtId="0" fontId="18" fillId="0" borderId="34" xfId="3" applyFont="1" applyFill="1" applyBorder="1">
      <alignment vertical="center"/>
    </xf>
    <xf numFmtId="0" fontId="0" fillId="8" borderId="1" xfId="0" applyFont="1" applyFill="1" applyBorder="1" applyAlignment="1">
      <alignment horizontal="center" vertical="top" textRotation="255" wrapText="1"/>
    </xf>
    <xf numFmtId="0" fontId="35" fillId="8" borderId="18" xfId="0" applyFont="1" applyFill="1" applyBorder="1" applyAlignment="1">
      <alignment horizontal="center" vertical="top" wrapText="1"/>
    </xf>
    <xf numFmtId="0" fontId="41" fillId="2" borderId="18" xfId="0" applyFont="1" applyFill="1" applyBorder="1" applyAlignment="1">
      <alignment horizontal="center" vertical="top" shrinkToFit="1"/>
    </xf>
    <xf numFmtId="0" fontId="35" fillId="5" borderId="18" xfId="0" applyFont="1" applyFill="1" applyBorder="1" applyAlignment="1">
      <alignment horizontal="center" vertical="top" wrapText="1"/>
    </xf>
    <xf numFmtId="0" fontId="0" fillId="13" borderId="1" xfId="0" applyFont="1" applyFill="1" applyBorder="1" applyAlignment="1">
      <alignment horizontal="center" vertical="top" textRotation="255"/>
    </xf>
    <xf numFmtId="0" fontId="17" fillId="0" borderId="34" xfId="3" applyFont="1" applyFill="1" applyBorder="1">
      <alignment vertical="center"/>
    </xf>
    <xf numFmtId="0" fontId="0" fillId="11" borderId="22" xfId="2" applyFont="1" applyFill="1" applyBorder="1" applyAlignment="1">
      <alignment horizontal="center" vertical="center"/>
    </xf>
    <xf numFmtId="0" fontId="0" fillId="11" borderId="8" xfId="2" applyFont="1" applyFill="1" applyBorder="1" applyAlignment="1">
      <alignment horizontal="center" vertical="center"/>
    </xf>
    <xf numFmtId="0" fontId="0" fillId="11" borderId="9" xfId="2" applyFont="1" applyFill="1" applyBorder="1" applyAlignment="1">
      <alignment horizontal="center" vertical="center"/>
    </xf>
    <xf numFmtId="0" fontId="0" fillId="15" borderId="1" xfId="0" applyFont="1" applyFill="1" applyBorder="1" applyAlignment="1">
      <alignment horizontal="center" vertical="top" textRotation="255"/>
    </xf>
    <xf numFmtId="176" fontId="35" fillId="4" borderId="11" xfId="0" applyNumberFormat="1" applyFont="1" applyFill="1" applyBorder="1" applyAlignment="1">
      <alignment horizontal="center" vertical="center" shrinkToFit="1"/>
    </xf>
    <xf numFmtId="0" fontId="32" fillId="11" borderId="57" xfId="2" applyFill="1" applyBorder="1" applyAlignment="1">
      <alignment horizontal="center" vertical="center" shrinkToFit="1"/>
    </xf>
    <xf numFmtId="0" fontId="32" fillId="11" borderId="5" xfId="2" applyFill="1" applyBorder="1" applyAlignment="1">
      <alignment horizontal="center" vertical="center" shrinkToFit="1"/>
    </xf>
    <xf numFmtId="0" fontId="32" fillId="11" borderId="61" xfId="2" applyFill="1" applyBorder="1" applyAlignment="1">
      <alignment horizontal="center" vertical="center" shrinkToFit="1"/>
    </xf>
    <xf numFmtId="0" fontId="32" fillId="11" borderId="55" xfId="2" applyFill="1" applyBorder="1" applyAlignment="1">
      <alignment horizontal="center" vertical="center" shrinkToFit="1"/>
    </xf>
    <xf numFmtId="0" fontId="0" fillId="16" borderId="1" xfId="0" applyFont="1" applyFill="1" applyBorder="1" applyAlignment="1">
      <alignment horizontal="center" vertical="top" textRotation="255" wrapText="1"/>
    </xf>
    <xf numFmtId="0" fontId="16" fillId="0" borderId="34" xfId="3" applyFont="1" applyFill="1" applyBorder="1">
      <alignment vertical="center"/>
    </xf>
    <xf numFmtId="0" fontId="0" fillId="11" borderId="64" xfId="2" applyFont="1" applyFill="1" applyBorder="1" applyAlignment="1">
      <alignment horizontal="center" vertical="center"/>
    </xf>
    <xf numFmtId="0" fontId="14" fillId="0" borderId="34" xfId="3" applyFont="1" applyFill="1" applyBorder="1">
      <alignment vertical="center"/>
    </xf>
    <xf numFmtId="0" fontId="13" fillId="0" borderId="34" xfId="3" applyFont="1" applyFill="1" applyBorder="1">
      <alignment vertical="center"/>
    </xf>
    <xf numFmtId="0" fontId="12" fillId="0" borderId="34" xfId="3" applyFont="1" applyFill="1" applyBorder="1">
      <alignment vertical="center"/>
    </xf>
    <xf numFmtId="0" fontId="11" fillId="0" borderId="34" xfId="3" applyFont="1" applyFill="1" applyBorder="1">
      <alignment vertical="center"/>
    </xf>
    <xf numFmtId="0" fontId="10" fillId="0" borderId="34" xfId="3" applyFont="1" applyFill="1" applyBorder="1">
      <alignment vertical="center"/>
    </xf>
    <xf numFmtId="0" fontId="9" fillId="0" borderId="34" xfId="3" applyFont="1" applyFill="1" applyBorder="1">
      <alignment vertical="center"/>
    </xf>
    <xf numFmtId="0" fontId="8" fillId="0" borderId="34" xfId="3" applyFont="1" applyFill="1" applyBorder="1">
      <alignment vertical="center"/>
    </xf>
    <xf numFmtId="0" fontId="7" fillId="0" borderId="34" xfId="3" applyFont="1" applyFill="1" applyBorder="1">
      <alignment vertical="center"/>
    </xf>
    <xf numFmtId="0" fontId="6" fillId="0" borderId="34" xfId="3" applyFont="1" applyFill="1" applyBorder="1">
      <alignment vertical="center"/>
    </xf>
    <xf numFmtId="0" fontId="49" fillId="0" borderId="25" xfId="3" applyFont="1" applyFill="1" applyBorder="1" applyAlignment="1">
      <alignment horizontal="center" vertical="center"/>
    </xf>
    <xf numFmtId="0" fontId="5" fillId="0" borderId="34" xfId="3" applyFont="1" applyFill="1" applyBorder="1">
      <alignment vertical="center"/>
    </xf>
    <xf numFmtId="0" fontId="49" fillId="0" borderId="25" xfId="3" applyFont="1" applyFill="1" applyBorder="1" applyAlignment="1">
      <alignment horizontal="center" vertical="center" wrapText="1"/>
    </xf>
    <xf numFmtId="0" fontId="4" fillId="0" borderId="34" xfId="3" applyFont="1" applyFill="1" applyBorder="1">
      <alignment vertical="center"/>
    </xf>
    <xf numFmtId="0" fontId="49" fillId="0" borderId="48" xfId="3" applyFont="1" applyFill="1" applyBorder="1" applyAlignment="1">
      <alignment horizontal="center" vertical="center" wrapText="1"/>
    </xf>
    <xf numFmtId="0" fontId="3" fillId="0" borderId="34" xfId="3" applyFont="1" applyFill="1" applyBorder="1">
      <alignment vertical="center"/>
    </xf>
    <xf numFmtId="0" fontId="50" fillId="0" borderId="25" xfId="3" applyFont="1" applyFill="1" applyBorder="1" applyAlignment="1">
      <alignment horizontal="center" vertical="center"/>
    </xf>
    <xf numFmtId="0" fontId="2" fillId="0" borderId="34" xfId="3" applyFont="1" applyFill="1" applyBorder="1">
      <alignment vertical="center"/>
    </xf>
    <xf numFmtId="0" fontId="43" fillId="0" borderId="48" xfId="3" applyFont="1" applyFill="1" applyBorder="1" applyAlignment="1">
      <alignment horizontal="center" vertical="center" wrapText="1"/>
    </xf>
    <xf numFmtId="0" fontId="35" fillId="7" borderId="59" xfId="0" applyFont="1" applyFill="1" applyBorder="1" applyAlignment="1">
      <alignment horizontal="center" vertical="top" shrinkToFit="1"/>
    </xf>
    <xf numFmtId="0" fontId="35" fillId="7" borderId="13" xfId="0" applyFont="1" applyFill="1" applyBorder="1" applyAlignment="1">
      <alignment horizontal="center" vertical="top" shrinkToFit="1"/>
    </xf>
    <xf numFmtId="0" fontId="41" fillId="11" borderId="59" xfId="0" applyFont="1" applyFill="1" applyBorder="1" applyAlignment="1">
      <alignment horizontal="center" vertical="top" shrinkToFit="1"/>
    </xf>
    <xf numFmtId="0" fontId="41" fillId="11" borderId="12" xfId="0" applyFont="1" applyFill="1" applyBorder="1" applyAlignment="1">
      <alignment horizontal="center" vertical="top" shrinkToFit="1"/>
    </xf>
    <xf numFmtId="0" fontId="41" fillId="11" borderId="13" xfId="0" applyFont="1" applyFill="1" applyBorder="1" applyAlignment="1">
      <alignment horizontal="center" vertical="top" shrinkToFit="1"/>
    </xf>
    <xf numFmtId="0" fontId="35" fillId="14" borderId="18" xfId="0" applyFont="1" applyFill="1" applyBorder="1" applyAlignment="1">
      <alignment horizontal="center" vertical="top" wrapText="1"/>
    </xf>
    <xf numFmtId="0" fontId="35" fillId="3" borderId="7" xfId="1" applyFont="1" applyFill="1" applyBorder="1" applyAlignment="1">
      <alignment horizontal="center" vertical="center" shrinkToFit="1"/>
    </xf>
    <xf numFmtId="0" fontId="35" fillId="3" borderId="16" xfId="1" applyFont="1" applyFill="1" applyBorder="1" applyAlignment="1">
      <alignment horizontal="center" vertical="center" shrinkToFit="1"/>
    </xf>
    <xf numFmtId="0" fontId="35" fillId="3" borderId="7" xfId="1" applyFont="1" applyFill="1" applyBorder="1" applyAlignment="1">
      <alignment horizontal="center" vertical="center"/>
    </xf>
    <xf numFmtId="0" fontId="35" fillId="3" borderId="16" xfId="1" applyFont="1" applyFill="1" applyBorder="1" applyAlignment="1">
      <alignment horizontal="center" vertical="center"/>
    </xf>
    <xf numFmtId="0" fontId="35" fillId="2" borderId="7" xfId="1" applyFont="1" applyFill="1" applyBorder="1" applyAlignment="1">
      <alignment horizontal="center" vertical="center"/>
    </xf>
    <xf numFmtId="0" fontId="35" fillId="2" borderId="16" xfId="1" applyFont="1" applyFill="1" applyBorder="1" applyAlignment="1">
      <alignment horizontal="center" vertical="center"/>
    </xf>
    <xf numFmtId="0" fontId="0" fillId="11" borderId="8" xfId="2" applyFont="1" applyFill="1" applyBorder="1" applyAlignment="1">
      <alignment horizontal="left" vertical="center"/>
    </xf>
    <xf numFmtId="0" fontId="32" fillId="11" borderId="12" xfId="2" applyFont="1" applyFill="1" applyBorder="1" applyAlignment="1">
      <alignment horizontal="left" vertical="center"/>
    </xf>
    <xf numFmtId="0" fontId="32" fillId="11" borderId="13" xfId="2" applyFont="1" applyFill="1" applyBorder="1" applyAlignment="1">
      <alignment horizontal="left" vertical="center"/>
    </xf>
    <xf numFmtId="0" fontId="0" fillId="11" borderId="9" xfId="2" applyFont="1" applyFill="1" applyBorder="1" applyAlignment="1">
      <alignment horizontal="left" vertical="center"/>
    </xf>
    <xf numFmtId="0" fontId="32" fillId="11" borderId="19" xfId="2" applyFont="1" applyFill="1" applyBorder="1" applyAlignment="1">
      <alignment horizontal="left" vertical="center"/>
    </xf>
    <xf numFmtId="0" fontId="32" fillId="11" borderId="20" xfId="2" applyFont="1" applyFill="1" applyBorder="1" applyAlignment="1">
      <alignment horizontal="left" vertical="center"/>
    </xf>
    <xf numFmtId="0" fontId="0" fillId="11" borderId="62" xfId="2" applyFont="1" applyFill="1" applyBorder="1" applyAlignment="1">
      <alignment horizontal="left" vertical="center"/>
    </xf>
    <xf numFmtId="0" fontId="32" fillId="11" borderId="63" xfId="2" applyFont="1" applyFill="1" applyBorder="1" applyAlignment="1">
      <alignment horizontal="left" vertical="center"/>
    </xf>
    <xf numFmtId="0" fontId="0" fillId="11" borderId="22" xfId="2" applyFont="1" applyFill="1" applyBorder="1" applyAlignment="1">
      <alignment horizontal="left" vertical="center"/>
    </xf>
    <xf numFmtId="0" fontId="32" fillId="11" borderId="23" xfId="2" applyFont="1" applyFill="1" applyBorder="1" applyAlignment="1">
      <alignment horizontal="left" vertical="center"/>
    </xf>
    <xf numFmtId="0" fontId="35" fillId="8" borderId="59" xfId="0" applyFont="1" applyFill="1" applyBorder="1" applyAlignment="1">
      <alignment horizontal="center" vertical="top" wrapText="1"/>
    </xf>
    <xf numFmtId="0" fontId="35" fillId="8" borderId="12" xfId="0" applyFont="1" applyFill="1" applyBorder="1" applyAlignment="1">
      <alignment horizontal="center" vertical="top" wrapText="1"/>
    </xf>
    <xf numFmtId="0" fontId="35" fillId="8" borderId="60" xfId="0" applyFont="1" applyFill="1" applyBorder="1" applyAlignment="1">
      <alignment horizontal="center" vertical="top" wrapText="1"/>
    </xf>
    <xf numFmtId="178" fontId="38" fillId="0" borderId="0" xfId="2" applyNumberFormat="1" applyFont="1" applyAlignment="1">
      <alignment horizontal="left" vertical="center"/>
    </xf>
    <xf numFmtId="0" fontId="35" fillId="9" borderId="56" xfId="1" applyFont="1" applyFill="1" applyBorder="1" applyAlignment="1">
      <alignment horizontal="center" vertical="center" wrapText="1"/>
    </xf>
    <xf numFmtId="0" fontId="35" fillId="9" borderId="58" xfId="1" applyFont="1" applyFill="1" applyBorder="1" applyAlignment="1">
      <alignment horizontal="center" vertical="center" wrapText="1"/>
    </xf>
    <xf numFmtId="177" fontId="35" fillId="9" borderId="18" xfId="0" applyNumberFormat="1" applyFont="1" applyFill="1" applyBorder="1" applyAlignment="1">
      <alignment horizontal="center" vertical="center" textRotation="255" wrapText="1"/>
    </xf>
    <xf numFmtId="177" fontId="35" fillId="9" borderId="1" xfId="0" applyNumberFormat="1" applyFont="1" applyFill="1" applyBorder="1" applyAlignment="1">
      <alignment horizontal="center" vertical="center" textRotation="255" wrapText="1"/>
    </xf>
    <xf numFmtId="49" fontId="35" fillId="9" borderId="18" xfId="0" applyNumberFormat="1" applyFont="1" applyFill="1" applyBorder="1" applyAlignment="1">
      <alignment horizontal="center" vertical="center" textRotation="255" wrapText="1"/>
    </xf>
    <xf numFmtId="49" fontId="35" fillId="9" borderId="1" xfId="0" applyNumberFormat="1" applyFont="1" applyFill="1" applyBorder="1" applyAlignment="1">
      <alignment horizontal="center" vertical="center" textRotation="255" wrapText="1"/>
    </xf>
    <xf numFmtId="0" fontId="34" fillId="10" borderId="18" xfId="0" applyFont="1" applyFill="1" applyBorder="1" applyAlignment="1">
      <alignment horizontal="center" vertical="center" wrapText="1"/>
    </xf>
    <xf numFmtId="0" fontId="41" fillId="2" borderId="18" xfId="0" applyFont="1" applyFill="1" applyBorder="1" applyAlignment="1">
      <alignment horizontal="center" vertical="top" shrinkToFit="1"/>
    </xf>
    <xf numFmtId="0" fontId="35" fillId="4" borderId="18" xfId="0" applyFont="1" applyFill="1" applyBorder="1" applyAlignment="1">
      <alignment horizontal="center" vertical="top" wrapText="1"/>
    </xf>
    <xf numFmtId="0" fontId="41" fillId="13" borderId="59" xfId="0" applyFont="1" applyFill="1" applyBorder="1" applyAlignment="1">
      <alignment horizontal="center" vertical="top" shrinkToFit="1"/>
    </xf>
    <xf numFmtId="0" fontId="41" fillId="13" borderId="12" xfId="0" applyFont="1" applyFill="1" applyBorder="1" applyAlignment="1">
      <alignment horizontal="center" vertical="top" shrinkToFit="1"/>
    </xf>
    <xf numFmtId="0" fontId="41" fillId="15" borderId="18" xfId="0" applyFont="1" applyFill="1" applyBorder="1" applyAlignment="1">
      <alignment horizontal="center" vertical="top" shrinkToFit="1"/>
    </xf>
    <xf numFmtId="0" fontId="35" fillId="16" borderId="59" xfId="0" applyFont="1" applyFill="1" applyBorder="1" applyAlignment="1">
      <alignment horizontal="center" vertical="top" wrapText="1"/>
    </xf>
    <xf numFmtId="0" fontId="35" fillId="16" borderId="12" xfId="0" applyFont="1" applyFill="1" applyBorder="1" applyAlignment="1">
      <alignment horizontal="center" vertical="top" wrapText="1"/>
    </xf>
    <xf numFmtId="0" fontId="35" fillId="16" borderId="13" xfId="0" applyFont="1" applyFill="1" applyBorder="1" applyAlignment="1">
      <alignment horizontal="center" vertical="top" wrapText="1"/>
    </xf>
    <xf numFmtId="0" fontId="35" fillId="7" borderId="18" xfId="0" applyFont="1" applyFill="1" applyBorder="1" applyAlignment="1">
      <alignment horizontal="center" vertical="top" wrapText="1"/>
    </xf>
    <xf numFmtId="0" fontId="41" fillId="14" borderId="18" xfId="0" applyFont="1" applyFill="1" applyBorder="1" applyAlignment="1">
      <alignment horizontal="center" vertical="top" shrinkToFit="1"/>
    </xf>
    <xf numFmtId="0" fontId="41" fillId="6" borderId="18" xfId="0" applyFont="1" applyFill="1" applyBorder="1" applyAlignment="1">
      <alignment horizontal="center" vertical="top" shrinkToFit="1"/>
    </xf>
    <xf numFmtId="0" fontId="31" fillId="0" borderId="21" xfId="3" applyBorder="1" applyAlignment="1">
      <alignment horizontal="center" vertical="center"/>
    </xf>
    <xf numFmtId="0" fontId="31" fillId="0" borderId="41" xfId="3" applyBorder="1" applyAlignment="1">
      <alignment horizontal="center" vertical="center"/>
    </xf>
    <xf numFmtId="0" fontId="45" fillId="8" borderId="7" xfId="3" applyFont="1" applyFill="1" applyBorder="1">
      <alignment vertical="center"/>
    </xf>
    <xf numFmtId="0" fontId="46" fillId="8" borderId="36" xfId="3" applyFont="1" applyFill="1" applyBorder="1">
      <alignment vertical="center"/>
    </xf>
    <xf numFmtId="0" fontId="15" fillId="0" borderId="37" xfId="3" applyFont="1" applyBorder="1">
      <alignment vertical="center"/>
    </xf>
    <xf numFmtId="0" fontId="31" fillId="0" borderId="38" xfId="3" applyBorder="1">
      <alignment vertical="center"/>
    </xf>
    <xf numFmtId="0" fontId="15" fillId="0" borderId="39" xfId="3" applyFont="1" applyBorder="1">
      <alignment vertical="center"/>
    </xf>
    <xf numFmtId="0" fontId="31" fillId="0" borderId="40" xfId="3" applyBorder="1">
      <alignment vertical="center"/>
    </xf>
    <xf numFmtId="0" fontId="6" fillId="0" borderId="44" xfId="3" applyFont="1" applyBorder="1">
      <alignment vertical="center"/>
    </xf>
    <xf numFmtId="0" fontId="30" fillId="0" borderId="45" xfId="3" applyFont="1" applyBorder="1">
      <alignment vertical="center"/>
    </xf>
    <xf numFmtId="0" fontId="19" fillId="0" borderId="39" xfId="3" applyFont="1" applyBorder="1">
      <alignment vertical="center"/>
    </xf>
    <xf numFmtId="0" fontId="1" fillId="0" borderId="34" xfId="3" applyFont="1" applyFill="1" applyBorder="1">
      <alignment vertical="center"/>
    </xf>
  </cellXfs>
  <cellStyles count="4">
    <cellStyle name="標準" xfId="0" builtinId="0"/>
    <cellStyle name="標準 2" xfId="3" xr:uid="{00000000-0005-0000-0000-000001000000}"/>
    <cellStyle name="標準_Sheet1" xfId="1" xr:uid="{00000000-0005-0000-0000-000002000000}"/>
    <cellStyle name="標準_朝練2002年度b" xfId="2" xr:uid="{00000000-0005-0000-0000-000003000000}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66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90</xdr:col>
      <xdr:colOff>0</xdr:colOff>
      <xdr:row>124</xdr:row>
      <xdr:rowOff>0</xdr:rowOff>
    </xdr:from>
    <xdr:to>
      <xdr:col>90</xdr:col>
      <xdr:colOff>0</xdr:colOff>
      <xdr:row>124</xdr:row>
      <xdr:rowOff>0</xdr:rowOff>
    </xdr:to>
    <xdr:sp macro="" textlink="">
      <xdr:nvSpPr>
        <xdr:cNvPr id="16" name="Text Box 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5264727" y="30237545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 type="none" w="sm" len="sm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基本戦術①：2人1組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背中を回ってﾊﾟｽをもらいｼｭｰﾄ</a:t>
          </a:r>
        </a:p>
      </xdr:txBody>
    </xdr:sp>
    <xdr:clientData/>
  </xdr:twoCellAnchor>
  <xdr:twoCellAnchor>
    <xdr:from>
      <xdr:col>90</xdr:col>
      <xdr:colOff>0</xdr:colOff>
      <xdr:row>124</xdr:row>
      <xdr:rowOff>0</xdr:rowOff>
    </xdr:from>
    <xdr:to>
      <xdr:col>90</xdr:col>
      <xdr:colOff>0</xdr:colOff>
      <xdr:row>124</xdr:row>
      <xdr:rowOff>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5264727" y="30237545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 type="none" w="sm" len="sm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基本戦術①：2人1組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背中を回ってﾊﾟｽをもらいｼｭｰﾄ</a:t>
          </a:r>
        </a:p>
      </xdr:txBody>
    </xdr:sp>
    <xdr:clientData/>
  </xdr:twoCellAnchor>
  <xdr:twoCellAnchor>
    <xdr:from>
      <xdr:col>90</xdr:col>
      <xdr:colOff>0</xdr:colOff>
      <xdr:row>124</xdr:row>
      <xdr:rowOff>0</xdr:rowOff>
    </xdr:from>
    <xdr:to>
      <xdr:col>90</xdr:col>
      <xdr:colOff>0</xdr:colOff>
      <xdr:row>124</xdr:row>
      <xdr:rowOff>0</xdr:rowOff>
    </xdr:to>
    <xdr:sp macro="" textlink="">
      <xdr:nvSpPr>
        <xdr:cNvPr id="18" name="Text Box 1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5264727" y="30237545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 type="none" w="sm" len="sm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基本戦術①：2人1組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背中を回ってﾊﾟｽをもらいｼｭｰﾄ</a:t>
          </a:r>
        </a:p>
      </xdr:txBody>
    </xdr:sp>
    <xdr:clientData/>
  </xdr:twoCellAnchor>
  <xdr:twoCellAnchor>
    <xdr:from>
      <xdr:col>90</xdr:col>
      <xdr:colOff>0</xdr:colOff>
      <xdr:row>124</xdr:row>
      <xdr:rowOff>0</xdr:rowOff>
    </xdr:from>
    <xdr:to>
      <xdr:col>90</xdr:col>
      <xdr:colOff>0</xdr:colOff>
      <xdr:row>124</xdr:row>
      <xdr:rowOff>0</xdr:rowOff>
    </xdr:to>
    <xdr:sp macro="" textlink="">
      <xdr:nvSpPr>
        <xdr:cNvPr id="19" name="Text Box 1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5264727" y="30237545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 type="none" w="sm" len="sm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基本戦術①：2人1組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背中を回ってﾊﾟｽをもらいｼｭｰﾄ</a:t>
          </a:r>
        </a:p>
      </xdr:txBody>
    </xdr:sp>
    <xdr:clientData/>
  </xdr:twoCellAnchor>
  <xdr:twoCellAnchor>
    <xdr:from>
      <xdr:col>90</xdr:col>
      <xdr:colOff>0</xdr:colOff>
      <xdr:row>124</xdr:row>
      <xdr:rowOff>0</xdr:rowOff>
    </xdr:from>
    <xdr:to>
      <xdr:col>90</xdr:col>
      <xdr:colOff>0</xdr:colOff>
      <xdr:row>124</xdr:row>
      <xdr:rowOff>0</xdr:rowOff>
    </xdr:to>
    <xdr:sp macro="" textlink="">
      <xdr:nvSpPr>
        <xdr:cNvPr id="20" name="Text Box 2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5264727" y="30237545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 type="none" w="sm" len="sm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基本戦術①：2人1組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背中を回ってﾊﾟｽをもらいｼｭｰﾄ</a:t>
          </a:r>
        </a:p>
      </xdr:txBody>
    </xdr:sp>
    <xdr:clientData/>
  </xdr:twoCellAnchor>
  <xdr:twoCellAnchor>
    <xdr:from>
      <xdr:col>90</xdr:col>
      <xdr:colOff>0</xdr:colOff>
      <xdr:row>124</xdr:row>
      <xdr:rowOff>0</xdr:rowOff>
    </xdr:from>
    <xdr:to>
      <xdr:col>90</xdr:col>
      <xdr:colOff>0</xdr:colOff>
      <xdr:row>124</xdr:row>
      <xdr:rowOff>0</xdr:rowOff>
    </xdr:to>
    <xdr:sp macro="" textlink="">
      <xdr:nvSpPr>
        <xdr:cNvPr id="21" name="Text Box 2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5264727" y="30237545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 type="none" w="sm" len="sm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基本戦術①：2人1組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背中を回ってﾊﾟｽをもらいｼｭｰﾄ</a:t>
          </a:r>
        </a:p>
      </xdr:txBody>
    </xdr:sp>
    <xdr:clientData/>
  </xdr:twoCellAnchor>
  <xdr:twoCellAnchor>
    <xdr:from>
      <xdr:col>90</xdr:col>
      <xdr:colOff>0</xdr:colOff>
      <xdr:row>124</xdr:row>
      <xdr:rowOff>0</xdr:rowOff>
    </xdr:from>
    <xdr:to>
      <xdr:col>90</xdr:col>
      <xdr:colOff>0</xdr:colOff>
      <xdr:row>124</xdr:row>
      <xdr:rowOff>0</xdr:rowOff>
    </xdr:to>
    <xdr:sp macro="" textlink="">
      <xdr:nvSpPr>
        <xdr:cNvPr id="22" name="Text Box 29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5264727" y="30237545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 type="none" w="sm" len="sm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基本戦術①：2人1組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背中を回ってﾊﾟｽをもらいｼｭｰﾄ</a:t>
          </a:r>
        </a:p>
      </xdr:txBody>
    </xdr:sp>
    <xdr:clientData/>
  </xdr:twoCellAnchor>
  <xdr:twoCellAnchor>
    <xdr:from>
      <xdr:col>90</xdr:col>
      <xdr:colOff>0</xdr:colOff>
      <xdr:row>124</xdr:row>
      <xdr:rowOff>0</xdr:rowOff>
    </xdr:from>
    <xdr:to>
      <xdr:col>90</xdr:col>
      <xdr:colOff>0</xdr:colOff>
      <xdr:row>124</xdr:row>
      <xdr:rowOff>0</xdr:rowOff>
    </xdr:to>
    <xdr:sp macro="" textlink="">
      <xdr:nvSpPr>
        <xdr:cNvPr id="23" name="Text Box 3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5264727" y="30237545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 type="none" w="sm" len="sm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基本戦術①：2人1組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背中を回ってﾊﾟｽをもらいｼｭｰﾄ</a:t>
          </a:r>
        </a:p>
      </xdr:txBody>
    </xdr:sp>
    <xdr:clientData/>
  </xdr:twoCellAnchor>
  <xdr:twoCellAnchor>
    <xdr:from>
      <xdr:col>90</xdr:col>
      <xdr:colOff>0</xdr:colOff>
      <xdr:row>124</xdr:row>
      <xdr:rowOff>0</xdr:rowOff>
    </xdr:from>
    <xdr:to>
      <xdr:col>90</xdr:col>
      <xdr:colOff>0</xdr:colOff>
      <xdr:row>124</xdr:row>
      <xdr:rowOff>0</xdr:rowOff>
    </xdr:to>
    <xdr:sp macro="" textlink="">
      <xdr:nvSpPr>
        <xdr:cNvPr id="24" name="Text Box 3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5264727" y="30237545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 type="none" w="sm" len="sm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基本戦術①：2人1組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背中を回ってﾊﾟｽをもらいｼｭｰﾄ</a:t>
          </a:r>
        </a:p>
      </xdr:txBody>
    </xdr:sp>
    <xdr:clientData/>
  </xdr:twoCellAnchor>
  <xdr:twoCellAnchor>
    <xdr:from>
      <xdr:col>90</xdr:col>
      <xdr:colOff>0</xdr:colOff>
      <xdr:row>124</xdr:row>
      <xdr:rowOff>0</xdr:rowOff>
    </xdr:from>
    <xdr:to>
      <xdr:col>90</xdr:col>
      <xdr:colOff>0</xdr:colOff>
      <xdr:row>124</xdr:row>
      <xdr:rowOff>0</xdr:rowOff>
    </xdr:to>
    <xdr:sp macro="" textlink="">
      <xdr:nvSpPr>
        <xdr:cNvPr id="25" name="Text Box 4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5264727" y="30237545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 type="none" w="sm" len="sm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基本戦術①：2人1組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背中を回ってﾊﾟｽをもらいｼｭｰﾄ</a:t>
          </a:r>
        </a:p>
      </xdr:txBody>
    </xdr:sp>
    <xdr:clientData/>
  </xdr:twoCellAnchor>
  <xdr:twoCellAnchor>
    <xdr:from>
      <xdr:col>90</xdr:col>
      <xdr:colOff>0</xdr:colOff>
      <xdr:row>124</xdr:row>
      <xdr:rowOff>0</xdr:rowOff>
    </xdr:from>
    <xdr:to>
      <xdr:col>90</xdr:col>
      <xdr:colOff>0</xdr:colOff>
      <xdr:row>124</xdr:row>
      <xdr:rowOff>0</xdr:rowOff>
    </xdr:to>
    <xdr:sp macro="" textlink="">
      <xdr:nvSpPr>
        <xdr:cNvPr id="26" name="Text Box 4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5264727" y="30237545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 type="none" w="sm" len="sm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基本戦術①：2人1組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背中を回ってﾊﾟｽをもらいｼｭｰﾄ</a:t>
          </a:r>
        </a:p>
      </xdr:txBody>
    </xdr:sp>
    <xdr:clientData/>
  </xdr:twoCellAnchor>
  <xdr:twoCellAnchor>
    <xdr:from>
      <xdr:col>90</xdr:col>
      <xdr:colOff>0</xdr:colOff>
      <xdr:row>124</xdr:row>
      <xdr:rowOff>0</xdr:rowOff>
    </xdr:from>
    <xdr:to>
      <xdr:col>90</xdr:col>
      <xdr:colOff>0</xdr:colOff>
      <xdr:row>124</xdr:row>
      <xdr:rowOff>0</xdr:rowOff>
    </xdr:to>
    <xdr:sp macro="" textlink="">
      <xdr:nvSpPr>
        <xdr:cNvPr id="27" name="Text Box 4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5264727" y="30237545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 type="none" w="sm" len="sm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基本戦術①：2人1組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背中を回ってﾊﾟｽをもらいｼｭｰﾄ</a:t>
          </a:r>
        </a:p>
      </xdr:txBody>
    </xdr:sp>
    <xdr:clientData/>
  </xdr:twoCellAnchor>
  <xdr:twoCellAnchor>
    <xdr:from>
      <xdr:col>90</xdr:col>
      <xdr:colOff>0</xdr:colOff>
      <xdr:row>124</xdr:row>
      <xdr:rowOff>0</xdr:rowOff>
    </xdr:from>
    <xdr:to>
      <xdr:col>90</xdr:col>
      <xdr:colOff>0</xdr:colOff>
      <xdr:row>124</xdr:row>
      <xdr:rowOff>0</xdr:rowOff>
    </xdr:to>
    <xdr:sp macro="" textlink="">
      <xdr:nvSpPr>
        <xdr:cNvPr id="28" name="Text Box 5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5264727" y="30237545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 type="none" w="sm" len="sm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基本戦術①：2人1組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背中を回ってﾊﾟｽをもらいｼｭｰﾄ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triangle" w="sm" len="sm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triangle" w="sm" len="sm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52"/>
    <pageSetUpPr fitToPage="1"/>
  </sheetPr>
  <dimension ref="A1:EE125"/>
  <sheetViews>
    <sheetView showGridLines="0" zoomScale="70" zoomScaleNormal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T4" sqref="AT4"/>
    </sheetView>
  </sheetViews>
  <sheetFormatPr defaultColWidth="9" defaultRowHeight="13.2" outlineLevelRow="1" outlineLevelCol="2" x14ac:dyDescent="0.2"/>
  <cols>
    <col min="1" max="1" width="8.109375" style="2" customWidth="1"/>
    <col min="2" max="2" width="5" style="30" bestFit="1" customWidth="1"/>
    <col min="3" max="3" width="11.77734375" style="4" bestFit="1" customWidth="1"/>
    <col min="4" max="4" width="7" style="2" bestFit="1" customWidth="1"/>
    <col min="5" max="6" width="3.88671875" style="2" customWidth="1"/>
    <col min="7" max="8" width="3.88671875" style="2" hidden="1" customWidth="1" outlineLevel="1"/>
    <col min="9" max="9" width="3.88671875" style="2" customWidth="1" collapsed="1"/>
    <col min="10" max="12" width="3.88671875" style="2" hidden="1" customWidth="1" outlineLevel="1"/>
    <col min="13" max="13" width="3.88671875" style="2" customWidth="1" collapsed="1"/>
    <col min="14" max="14" width="3.88671875" style="2" hidden="1" customWidth="1" outlineLevel="1"/>
    <col min="15" max="15" width="3.88671875" style="2" customWidth="1" collapsed="1"/>
    <col min="16" max="18" width="3.88671875" style="2" customWidth="1"/>
    <col min="19" max="19" width="3.88671875" style="2" hidden="1" customWidth="1"/>
    <col min="20" max="21" width="3.88671875" style="2" customWidth="1"/>
    <col min="22" max="22" width="3.88671875" style="2" hidden="1" customWidth="1" outlineLevel="1"/>
    <col min="23" max="23" width="3.88671875" style="2" customWidth="1" collapsed="1"/>
    <col min="24" max="24" width="3.88671875" style="2" hidden="1" customWidth="1" outlineLevel="1" collapsed="1"/>
    <col min="25" max="25" width="3.88671875" style="2" customWidth="1" collapsed="1"/>
    <col min="26" max="26" width="3.88671875" style="2" hidden="1" customWidth="1" outlineLevel="1"/>
    <col min="27" max="27" width="3.88671875" style="2" hidden="1" customWidth="1" outlineLevel="1" collapsed="1"/>
    <col min="28" max="28" width="3.88671875" style="2" customWidth="1" collapsed="1"/>
    <col min="29" max="30" width="3.88671875" style="2" customWidth="1"/>
    <col min="31" max="31" width="3.88671875" style="2" hidden="1" customWidth="1" outlineLevel="1"/>
    <col min="32" max="32" width="3.88671875" style="2" customWidth="1" collapsed="1"/>
    <col min="33" max="34" width="3.88671875" style="2" customWidth="1"/>
    <col min="35" max="35" width="3.88671875" style="2" hidden="1" customWidth="1" outlineLevel="1"/>
    <col min="36" max="36" width="3.88671875" style="2" customWidth="1" collapsed="1"/>
    <col min="37" max="38" width="3.88671875" style="2" customWidth="1"/>
    <col min="39" max="39" width="3.88671875" style="2" hidden="1" customWidth="1" outlineLevel="1"/>
    <col min="40" max="40" width="3.88671875" style="2" customWidth="1" collapsed="1"/>
    <col min="41" max="44" width="3.88671875" style="2" customWidth="1"/>
    <col min="45" max="45" width="3.88671875" style="2" hidden="1" customWidth="1" outlineLevel="1"/>
    <col min="46" max="46" width="3.88671875" style="2" customWidth="1" collapsed="1"/>
    <col min="47" max="54" width="3.88671875" style="2" customWidth="1"/>
    <col min="55" max="56" width="3.88671875" style="2" hidden="1" customWidth="1" outlineLevel="1"/>
    <col min="57" max="57" width="3.88671875" style="2" customWidth="1" collapsed="1"/>
    <col min="58" max="68" width="3.88671875" style="2" customWidth="1"/>
    <col min="69" max="73" width="3.88671875" style="2" hidden="1" customWidth="1" outlineLevel="1"/>
    <col min="74" max="74" width="3.88671875" style="2" hidden="1" customWidth="1" outlineLevel="1" collapsed="1"/>
    <col min="75" max="75" width="3.88671875" style="2" hidden="1" customWidth="1" outlineLevel="1"/>
    <col min="76" max="76" width="3.88671875" style="2" customWidth="1" collapsed="1"/>
    <col min="77" max="77" width="3.88671875" style="2" hidden="1" customWidth="1" outlineLevel="1"/>
    <col min="78" max="78" width="3.88671875" style="2" customWidth="1" collapsed="1"/>
    <col min="79" max="80" width="3.88671875" style="2" hidden="1" customWidth="1" outlineLevel="1"/>
    <col min="81" max="81" width="3.88671875" style="2" customWidth="1" collapsed="1"/>
    <col min="82" max="83" width="3.88671875" style="2" hidden="1" customWidth="1" outlineLevel="1" collapsed="1"/>
    <col min="84" max="88" width="3.88671875" style="2" hidden="1" customWidth="1" outlineLevel="1"/>
    <col min="89" max="89" width="3.88671875" style="2" hidden="1" customWidth="1" outlineLevel="1" collapsed="1"/>
    <col min="90" max="90" width="3.88671875" style="2" hidden="1" customWidth="1" outlineLevel="1"/>
    <col min="91" max="91" width="3.88671875" style="2" hidden="1" customWidth="1" outlineLevel="2"/>
    <col min="92" max="92" width="4" style="2" hidden="1" customWidth="1" outlineLevel="1"/>
    <col min="93" max="94" width="3.88671875" style="2" hidden="1" customWidth="1" outlineLevel="1"/>
    <col min="95" max="96" width="3.88671875" style="2" hidden="1" customWidth="1" outlineLevel="1" collapsed="1"/>
    <col min="97" max="97" width="3.88671875" style="2" hidden="1" customWidth="1" outlineLevel="1"/>
    <col min="98" max="99" width="3.88671875" style="2" hidden="1" customWidth="1" outlineLevel="1" collapsed="1"/>
    <col min="100" max="101" width="3.88671875" style="2" hidden="1" customWidth="1" outlineLevel="1"/>
    <col min="102" max="102" width="3.88671875" style="2" hidden="1" customWidth="1" outlineLevel="1" collapsed="1"/>
    <col min="103" max="103" width="3.88671875" style="2" hidden="1" customWidth="1" collapsed="1"/>
    <col min="104" max="108" width="3.88671875" style="2" hidden="1" customWidth="1" outlineLevel="1"/>
    <col min="109" max="109" width="3.88671875" style="2" hidden="1" customWidth="1" collapsed="1"/>
    <col min="110" max="111" width="3.88671875" style="2" customWidth="1"/>
    <col min="112" max="114" width="3.88671875" style="2" hidden="1" customWidth="1" outlineLevel="1"/>
    <col min="115" max="115" width="3.88671875" style="2" customWidth="1" collapsed="1"/>
    <col min="116" max="116" width="3.88671875" style="2" customWidth="1"/>
    <col min="117" max="117" width="3.88671875" style="2" hidden="1" customWidth="1" outlineLevel="1"/>
    <col min="118" max="118" width="3.88671875" style="2" customWidth="1" collapsed="1"/>
    <col min="119" max="119" width="3.88671875" style="2" hidden="1" customWidth="1" outlineLevel="1"/>
    <col min="120" max="120" width="3.88671875" style="2" customWidth="1" collapsed="1"/>
    <col min="121" max="121" width="3.88671875" style="2" hidden="1" customWidth="1" outlineLevel="2"/>
    <col min="122" max="122" width="3.88671875" style="2" hidden="1" customWidth="1" outlineLevel="1"/>
    <col min="123" max="123" width="3.88671875" style="2" customWidth="1" collapsed="1"/>
    <col min="124" max="124" width="3.88671875" style="2" customWidth="1"/>
    <col min="125" max="125" width="3.88671875" style="2" hidden="1" customWidth="1" outlineLevel="1"/>
    <col min="126" max="126" width="3.88671875" style="2" hidden="1" customWidth="1" outlineLevel="1" collapsed="1"/>
    <col min="127" max="127" width="3.88671875" style="2" hidden="1" customWidth="1" outlineLevel="2" collapsed="1"/>
    <col min="128" max="128" width="3.88671875" style="2" hidden="1" customWidth="1" outlineLevel="1"/>
    <col min="129" max="129" width="3.88671875" style="2" customWidth="1" collapsed="1"/>
    <col min="130" max="131" width="3.88671875" style="2" hidden="1" customWidth="1" outlineLevel="1"/>
    <col min="132" max="132" width="3.88671875" style="2" hidden="1" customWidth="1" collapsed="1"/>
    <col min="133" max="133" width="3.88671875" style="2" hidden="1" customWidth="1" outlineLevel="1"/>
    <col min="134" max="134" width="3.88671875" style="2" customWidth="1" collapsed="1"/>
    <col min="135" max="16384" width="9" style="2"/>
  </cols>
  <sheetData>
    <row r="1" spans="1:135" ht="16.2" x14ac:dyDescent="0.2">
      <c r="A1" s="7" t="s">
        <v>10</v>
      </c>
      <c r="B1" s="155">
        <f ca="1">TODAY()</f>
        <v>44154</v>
      </c>
      <c r="C1" s="155"/>
      <c r="D1" s="155"/>
    </row>
    <row r="2" spans="1:135" ht="21.6" thickBot="1" x14ac:dyDescent="0.25">
      <c r="A2" s="5" t="s">
        <v>186</v>
      </c>
      <c r="B2" s="29"/>
      <c r="C2" s="6"/>
      <c r="D2" s="6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6"/>
      <c r="CY2" s="6"/>
      <c r="CZ2" s="6"/>
      <c r="DA2" s="6"/>
      <c r="DB2" s="6"/>
      <c r="DH2" s="1"/>
      <c r="DI2" s="1"/>
      <c r="DJ2" s="1"/>
      <c r="DK2" s="1"/>
      <c r="DL2" s="1"/>
      <c r="ED2" s="3"/>
    </row>
    <row r="3" spans="1:135" s="8" customFormat="1" ht="14.25" customHeight="1" x14ac:dyDescent="0.2">
      <c r="B3" s="156" t="s">
        <v>13</v>
      </c>
      <c r="C3" s="158" t="s">
        <v>6</v>
      </c>
      <c r="D3" s="160" t="s">
        <v>5</v>
      </c>
      <c r="E3" s="164" t="s">
        <v>3</v>
      </c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35" t="s">
        <v>4</v>
      </c>
      <c r="Q3" s="135"/>
      <c r="R3" s="135"/>
      <c r="S3" s="135"/>
      <c r="T3" s="135"/>
      <c r="U3" s="135"/>
      <c r="V3" s="135"/>
      <c r="W3" s="135"/>
      <c r="X3" s="135"/>
      <c r="Y3" s="135"/>
      <c r="Z3" s="97"/>
      <c r="AA3" s="97"/>
      <c r="AB3" s="173" t="s">
        <v>1</v>
      </c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65" t="s">
        <v>2</v>
      </c>
      <c r="AO3" s="166"/>
      <c r="AP3" s="166"/>
      <c r="AQ3" s="166"/>
      <c r="AR3" s="166"/>
      <c r="AS3" s="172" t="s">
        <v>9</v>
      </c>
      <c r="AT3" s="172"/>
      <c r="AU3" s="172"/>
      <c r="AV3" s="172"/>
      <c r="AW3" s="172"/>
      <c r="AX3" s="172"/>
      <c r="AY3" s="172"/>
      <c r="AZ3" s="172"/>
      <c r="BA3" s="172"/>
      <c r="BB3" s="172"/>
      <c r="BC3" s="172"/>
      <c r="BD3" s="172"/>
      <c r="BE3" s="167" t="s">
        <v>94</v>
      </c>
      <c r="BF3" s="167"/>
      <c r="BG3" s="167"/>
      <c r="BH3" s="167"/>
      <c r="BI3" s="132" t="s">
        <v>84</v>
      </c>
      <c r="BJ3" s="133"/>
      <c r="BK3" s="133"/>
      <c r="BL3" s="133"/>
      <c r="BM3" s="133"/>
      <c r="BN3" s="134"/>
      <c r="BO3" s="168" t="s">
        <v>8</v>
      </c>
      <c r="BP3" s="169"/>
      <c r="BQ3" s="169"/>
      <c r="BR3" s="169"/>
      <c r="BS3" s="169"/>
      <c r="BT3" s="169"/>
      <c r="BU3" s="169"/>
      <c r="BV3" s="169"/>
      <c r="BW3" s="169"/>
      <c r="BX3" s="169"/>
      <c r="BY3" s="169"/>
      <c r="BZ3" s="169"/>
      <c r="CA3" s="169"/>
      <c r="CB3" s="169"/>
      <c r="CC3" s="170"/>
      <c r="CD3" s="171" t="s">
        <v>152</v>
      </c>
      <c r="CE3" s="171"/>
      <c r="CF3" s="171"/>
      <c r="CG3" s="171"/>
      <c r="CH3" s="171"/>
      <c r="CI3" s="171"/>
      <c r="CJ3" s="171"/>
      <c r="CK3" s="171"/>
      <c r="CL3" s="171"/>
      <c r="CM3" s="162" t="s">
        <v>102</v>
      </c>
      <c r="CN3" s="162"/>
      <c r="CO3" s="162"/>
      <c r="CP3" s="162"/>
      <c r="CQ3" s="162"/>
      <c r="CR3" s="162"/>
      <c r="CS3" s="162"/>
      <c r="CT3" s="162"/>
      <c r="CU3" s="162"/>
      <c r="CV3" s="162"/>
      <c r="CW3" s="162"/>
      <c r="CX3" s="163" t="s">
        <v>102</v>
      </c>
      <c r="CY3" s="163"/>
      <c r="CZ3" s="96"/>
      <c r="DA3" s="163"/>
      <c r="DB3" s="163"/>
      <c r="DC3" s="95" t="s">
        <v>0</v>
      </c>
      <c r="DD3" s="95"/>
      <c r="DE3" s="95"/>
      <c r="DF3" s="130" t="s">
        <v>152</v>
      </c>
      <c r="DG3" s="131"/>
      <c r="DH3" s="167" t="s">
        <v>161</v>
      </c>
      <c r="DI3" s="167"/>
      <c r="DJ3" s="167"/>
      <c r="DK3" s="152" t="s">
        <v>151</v>
      </c>
      <c r="DL3" s="153"/>
      <c r="DM3" s="153"/>
      <c r="DN3" s="153"/>
      <c r="DO3" s="153"/>
      <c r="DP3" s="153"/>
      <c r="DQ3" s="153"/>
      <c r="DR3" s="153"/>
      <c r="DS3" s="153"/>
      <c r="DT3" s="153"/>
      <c r="DU3" s="153"/>
      <c r="DV3" s="153"/>
      <c r="DW3" s="153"/>
      <c r="DX3" s="153"/>
      <c r="DY3" s="153"/>
      <c r="DZ3" s="153"/>
      <c r="EA3" s="153"/>
      <c r="EB3" s="153"/>
      <c r="EC3" s="153"/>
      <c r="ED3" s="154"/>
      <c r="EE3" s="17"/>
    </row>
    <row r="4" spans="1:135" s="18" customFormat="1" ht="164.25" customHeight="1" thickBot="1" x14ac:dyDescent="0.25">
      <c r="B4" s="157"/>
      <c r="C4" s="159"/>
      <c r="D4" s="161"/>
      <c r="E4" s="22" t="s">
        <v>34</v>
      </c>
      <c r="F4" s="22" t="s">
        <v>35</v>
      </c>
      <c r="G4" s="22" t="s">
        <v>47</v>
      </c>
      <c r="H4" s="22" t="s">
        <v>51</v>
      </c>
      <c r="I4" s="22" t="s">
        <v>89</v>
      </c>
      <c r="J4" s="22" t="s">
        <v>55</v>
      </c>
      <c r="K4" s="22" t="s">
        <v>127</v>
      </c>
      <c r="L4" s="22" t="s">
        <v>52</v>
      </c>
      <c r="M4" s="22" t="s">
        <v>93</v>
      </c>
      <c r="N4" s="22" t="s">
        <v>140</v>
      </c>
      <c r="O4" s="22" t="s">
        <v>231</v>
      </c>
      <c r="P4" s="92" t="s">
        <v>36</v>
      </c>
      <c r="Q4" s="92" t="s">
        <v>133</v>
      </c>
      <c r="R4" s="92" t="s">
        <v>131</v>
      </c>
      <c r="S4" s="92" t="s">
        <v>107</v>
      </c>
      <c r="T4" s="92" t="s">
        <v>48</v>
      </c>
      <c r="U4" s="92" t="s">
        <v>107</v>
      </c>
      <c r="V4" s="92" t="s">
        <v>37</v>
      </c>
      <c r="W4" s="92" t="s">
        <v>68</v>
      </c>
      <c r="X4" s="92" t="s">
        <v>65</v>
      </c>
      <c r="Y4" s="92" t="s">
        <v>153</v>
      </c>
      <c r="Z4" s="23" t="s">
        <v>143</v>
      </c>
      <c r="AA4" s="23" t="s">
        <v>146</v>
      </c>
      <c r="AB4" s="27" t="s">
        <v>38</v>
      </c>
      <c r="AC4" s="27" t="s">
        <v>91</v>
      </c>
      <c r="AD4" s="27" t="s">
        <v>141</v>
      </c>
      <c r="AE4" s="27" t="s">
        <v>142</v>
      </c>
      <c r="AF4" s="27" t="s">
        <v>155</v>
      </c>
      <c r="AG4" s="27" t="s">
        <v>66</v>
      </c>
      <c r="AH4" s="27" t="s">
        <v>67</v>
      </c>
      <c r="AI4" s="27" t="s">
        <v>56</v>
      </c>
      <c r="AJ4" s="27" t="s">
        <v>139</v>
      </c>
      <c r="AK4" s="27" t="s">
        <v>134</v>
      </c>
      <c r="AL4" s="27" t="s">
        <v>80</v>
      </c>
      <c r="AM4" s="27" t="s">
        <v>60</v>
      </c>
      <c r="AN4" s="58" t="s">
        <v>53</v>
      </c>
      <c r="AO4" s="58" t="s">
        <v>135</v>
      </c>
      <c r="AP4" s="58" t="s">
        <v>168</v>
      </c>
      <c r="AQ4" s="58" t="s">
        <v>184</v>
      </c>
      <c r="AR4" s="98" t="s">
        <v>130</v>
      </c>
      <c r="AS4" s="81" t="s">
        <v>59</v>
      </c>
      <c r="AT4" s="81" t="s">
        <v>224</v>
      </c>
      <c r="AU4" s="81" t="s">
        <v>218</v>
      </c>
      <c r="AV4" s="81" t="s">
        <v>165</v>
      </c>
      <c r="AW4" s="81" t="s">
        <v>163</v>
      </c>
      <c r="AX4" s="81" t="s">
        <v>148</v>
      </c>
      <c r="AY4" s="81" t="s">
        <v>179</v>
      </c>
      <c r="AZ4" s="81" t="s">
        <v>182</v>
      </c>
      <c r="BA4" s="81" t="s">
        <v>217</v>
      </c>
      <c r="BB4" s="81" t="s">
        <v>144</v>
      </c>
      <c r="BC4" s="81" t="s">
        <v>181</v>
      </c>
      <c r="BD4" s="81" t="s">
        <v>144</v>
      </c>
      <c r="BE4" s="103" t="s">
        <v>177</v>
      </c>
      <c r="BF4" s="103" t="s">
        <v>185</v>
      </c>
      <c r="BG4" s="103" t="s">
        <v>229</v>
      </c>
      <c r="BH4" s="103" t="s">
        <v>178</v>
      </c>
      <c r="BI4" s="82" t="s">
        <v>157</v>
      </c>
      <c r="BJ4" s="82" t="s">
        <v>87</v>
      </c>
      <c r="BK4" s="82" t="s">
        <v>183</v>
      </c>
      <c r="BL4" s="82" t="s">
        <v>180</v>
      </c>
      <c r="BM4" s="82" t="s">
        <v>173</v>
      </c>
      <c r="BN4" s="82" t="s">
        <v>174</v>
      </c>
      <c r="BO4" s="109" t="s">
        <v>24</v>
      </c>
      <c r="BP4" s="109" t="s">
        <v>25</v>
      </c>
      <c r="BQ4" s="109" t="s">
        <v>26</v>
      </c>
      <c r="BR4" s="109" t="s">
        <v>27</v>
      </c>
      <c r="BS4" s="109" t="s">
        <v>28</v>
      </c>
      <c r="BT4" s="109" t="s">
        <v>29</v>
      </c>
      <c r="BU4" s="109" t="s">
        <v>30</v>
      </c>
      <c r="BV4" s="109" t="s">
        <v>92</v>
      </c>
      <c r="BW4" s="109" t="s">
        <v>90</v>
      </c>
      <c r="BX4" s="109" t="s">
        <v>31</v>
      </c>
      <c r="BY4" s="109" t="s">
        <v>32</v>
      </c>
      <c r="BZ4" s="109" t="s">
        <v>82</v>
      </c>
      <c r="CA4" s="109" t="s">
        <v>129</v>
      </c>
      <c r="CB4" s="109" t="s">
        <v>62</v>
      </c>
      <c r="CC4" s="109" t="s">
        <v>33</v>
      </c>
      <c r="CD4" s="20" t="s">
        <v>20</v>
      </c>
      <c r="CE4" s="20" t="s">
        <v>21</v>
      </c>
      <c r="CF4" s="20" t="s">
        <v>128</v>
      </c>
      <c r="CG4" s="20" t="s">
        <v>88</v>
      </c>
      <c r="CH4" s="20" t="s">
        <v>57</v>
      </c>
      <c r="CI4" s="20" t="s">
        <v>124</v>
      </c>
      <c r="CJ4" s="20" t="s">
        <v>23</v>
      </c>
      <c r="CK4" s="21" t="s">
        <v>22</v>
      </c>
      <c r="CL4" s="21" t="s">
        <v>58</v>
      </c>
      <c r="CM4" s="28" t="s">
        <v>14</v>
      </c>
      <c r="CN4" s="28" t="s">
        <v>15</v>
      </c>
      <c r="CO4" s="28" t="s">
        <v>11</v>
      </c>
      <c r="CP4" s="28" t="s">
        <v>12</v>
      </c>
      <c r="CQ4" s="28" t="s">
        <v>16</v>
      </c>
      <c r="CR4" s="28" t="s">
        <v>17</v>
      </c>
      <c r="CS4" s="28" t="s">
        <v>18</v>
      </c>
      <c r="CT4" s="28" t="s">
        <v>95</v>
      </c>
      <c r="CU4" s="28" t="s">
        <v>97</v>
      </c>
      <c r="CV4" s="28" t="s">
        <v>19</v>
      </c>
      <c r="CW4" s="28" t="s">
        <v>77</v>
      </c>
      <c r="CX4" s="24" t="s">
        <v>64</v>
      </c>
      <c r="CY4" s="24" t="s">
        <v>45</v>
      </c>
      <c r="CZ4" s="24" t="s">
        <v>125</v>
      </c>
      <c r="DA4" s="24" t="s">
        <v>103</v>
      </c>
      <c r="DB4" s="24" t="s">
        <v>104</v>
      </c>
      <c r="DC4" s="94" t="s">
        <v>39</v>
      </c>
      <c r="DD4" s="94" t="s">
        <v>96</v>
      </c>
      <c r="DE4" s="94" t="s">
        <v>83</v>
      </c>
      <c r="DF4" s="21" t="s">
        <v>227</v>
      </c>
      <c r="DG4" s="21" t="s">
        <v>172</v>
      </c>
      <c r="DH4" s="103" t="s">
        <v>162</v>
      </c>
      <c r="DI4" s="103" t="s">
        <v>164</v>
      </c>
      <c r="DJ4" s="103"/>
      <c r="DK4" s="94" t="s">
        <v>160</v>
      </c>
      <c r="DL4" s="94" t="s">
        <v>159</v>
      </c>
      <c r="DM4" s="94" t="s">
        <v>145</v>
      </c>
      <c r="DN4" s="94" t="s">
        <v>166</v>
      </c>
      <c r="DO4" s="94" t="s">
        <v>156</v>
      </c>
      <c r="DP4" s="94" t="s">
        <v>46</v>
      </c>
      <c r="DQ4" s="94" t="s">
        <v>175</v>
      </c>
      <c r="DR4" s="94" t="s">
        <v>61</v>
      </c>
      <c r="DS4" s="94" t="s">
        <v>132</v>
      </c>
      <c r="DT4" s="94" t="s">
        <v>169</v>
      </c>
      <c r="DU4" s="94" t="s">
        <v>116</v>
      </c>
      <c r="DV4" s="94" t="s">
        <v>138</v>
      </c>
      <c r="DW4" s="94" t="s">
        <v>176</v>
      </c>
      <c r="DX4" s="94" t="s">
        <v>158</v>
      </c>
      <c r="DY4" s="94" t="s">
        <v>40</v>
      </c>
      <c r="DZ4" s="94" t="s">
        <v>116</v>
      </c>
      <c r="EA4" s="94" t="s">
        <v>54</v>
      </c>
      <c r="EB4" s="94" t="s">
        <v>41</v>
      </c>
      <c r="EC4" s="94" t="s">
        <v>42</v>
      </c>
      <c r="ED4" s="26" t="s">
        <v>43</v>
      </c>
      <c r="EE4" s="19"/>
    </row>
    <row r="5" spans="1:135" s="35" customFormat="1" ht="18" customHeight="1" thickBot="1" x14ac:dyDescent="0.25">
      <c r="A5" s="32" t="s">
        <v>7</v>
      </c>
      <c r="B5" s="136" t="s">
        <v>44</v>
      </c>
      <c r="C5" s="137"/>
      <c r="D5" s="104">
        <f t="shared" ref="D5:AI5" si="0">D86+D107+D66+D33+D51+D11</f>
        <v>1161</v>
      </c>
      <c r="E5" s="33">
        <f t="shared" si="0"/>
        <v>0</v>
      </c>
      <c r="F5" s="33">
        <f t="shared" si="0"/>
        <v>21.75</v>
      </c>
      <c r="G5" s="33">
        <f t="shared" si="0"/>
        <v>0</v>
      </c>
      <c r="H5" s="33">
        <f t="shared" si="0"/>
        <v>0</v>
      </c>
      <c r="I5" s="33">
        <f t="shared" si="0"/>
        <v>2.5</v>
      </c>
      <c r="J5" s="33">
        <f t="shared" si="0"/>
        <v>0</v>
      </c>
      <c r="K5" s="33">
        <f t="shared" si="0"/>
        <v>0</v>
      </c>
      <c r="L5" s="33">
        <f t="shared" si="0"/>
        <v>0</v>
      </c>
      <c r="M5" s="33">
        <f t="shared" si="0"/>
        <v>56.75</v>
      </c>
      <c r="N5" s="33">
        <f t="shared" si="0"/>
        <v>0</v>
      </c>
      <c r="O5" s="33">
        <f t="shared" si="0"/>
        <v>0.5</v>
      </c>
      <c r="P5" s="33">
        <f t="shared" si="0"/>
        <v>18</v>
      </c>
      <c r="Q5" s="33">
        <f t="shared" si="0"/>
        <v>27.25</v>
      </c>
      <c r="R5" s="33">
        <f t="shared" si="0"/>
        <v>48.5</v>
      </c>
      <c r="S5" s="33">
        <f t="shared" si="0"/>
        <v>0</v>
      </c>
      <c r="T5" s="33">
        <f t="shared" si="0"/>
        <v>108.25</v>
      </c>
      <c r="U5" s="33">
        <f t="shared" si="0"/>
        <v>41.25</v>
      </c>
      <c r="V5" s="33">
        <f t="shared" si="0"/>
        <v>0</v>
      </c>
      <c r="W5" s="33">
        <f t="shared" si="0"/>
        <v>98.5</v>
      </c>
      <c r="X5" s="33">
        <f t="shared" si="0"/>
        <v>0</v>
      </c>
      <c r="Y5" s="33">
        <f t="shared" si="0"/>
        <v>45.25</v>
      </c>
      <c r="Z5" s="33">
        <f t="shared" si="0"/>
        <v>0</v>
      </c>
      <c r="AA5" s="33">
        <f t="shared" si="0"/>
        <v>0</v>
      </c>
      <c r="AB5" s="33">
        <f t="shared" si="0"/>
        <v>85</v>
      </c>
      <c r="AC5" s="33">
        <f t="shared" si="0"/>
        <v>106.75</v>
      </c>
      <c r="AD5" s="33">
        <f t="shared" si="0"/>
        <v>3.75</v>
      </c>
      <c r="AE5" s="33">
        <f t="shared" si="0"/>
        <v>0</v>
      </c>
      <c r="AF5" s="33">
        <f t="shared" si="0"/>
        <v>0</v>
      </c>
      <c r="AG5" s="33">
        <f t="shared" si="0"/>
        <v>64.25</v>
      </c>
      <c r="AH5" s="33">
        <f t="shared" si="0"/>
        <v>81.5</v>
      </c>
      <c r="AI5" s="33">
        <f t="shared" si="0"/>
        <v>0</v>
      </c>
      <c r="AJ5" s="33">
        <f t="shared" ref="AJ5:BO5" si="1">AJ86+AJ107+AJ66+AJ33+AJ51+AJ11</f>
        <v>1.25</v>
      </c>
      <c r="AK5" s="33">
        <f t="shared" si="1"/>
        <v>104.75</v>
      </c>
      <c r="AL5" s="33">
        <f t="shared" si="1"/>
        <v>16.25</v>
      </c>
      <c r="AM5" s="33">
        <f t="shared" si="1"/>
        <v>0</v>
      </c>
      <c r="AN5" s="33">
        <f t="shared" si="1"/>
        <v>29</v>
      </c>
      <c r="AO5" s="33">
        <f t="shared" si="1"/>
        <v>1</v>
      </c>
      <c r="AP5" s="33">
        <f t="shared" si="1"/>
        <v>0</v>
      </c>
      <c r="AQ5" s="33">
        <f t="shared" si="1"/>
        <v>2.25</v>
      </c>
      <c r="AR5" s="33">
        <f t="shared" si="1"/>
        <v>2.75</v>
      </c>
      <c r="AS5" s="33">
        <f t="shared" si="1"/>
        <v>0</v>
      </c>
      <c r="AT5" s="33">
        <f t="shared" si="1"/>
        <v>32</v>
      </c>
      <c r="AU5" s="33">
        <f t="shared" si="1"/>
        <v>1.5</v>
      </c>
      <c r="AV5" s="33">
        <f t="shared" si="1"/>
        <v>23.25</v>
      </c>
      <c r="AW5" s="33">
        <f t="shared" si="1"/>
        <v>53.75</v>
      </c>
      <c r="AX5" s="33">
        <f t="shared" si="1"/>
        <v>8</v>
      </c>
      <c r="AY5" s="33">
        <f t="shared" si="1"/>
        <v>0</v>
      </c>
      <c r="AZ5" s="33">
        <f t="shared" si="1"/>
        <v>0</v>
      </c>
      <c r="BA5" s="33">
        <f t="shared" si="1"/>
        <v>1.5</v>
      </c>
      <c r="BB5" s="33">
        <f t="shared" si="1"/>
        <v>59.25</v>
      </c>
      <c r="BC5" s="33">
        <f t="shared" si="1"/>
        <v>0</v>
      </c>
      <c r="BD5" s="33">
        <f t="shared" si="1"/>
        <v>0</v>
      </c>
      <c r="BE5" s="33">
        <f t="shared" si="1"/>
        <v>0</v>
      </c>
      <c r="BF5" s="33">
        <f t="shared" si="1"/>
        <v>11.75</v>
      </c>
      <c r="BG5" s="33">
        <f t="shared" si="1"/>
        <v>0.5</v>
      </c>
      <c r="BH5" s="33">
        <f t="shared" si="1"/>
        <v>0</v>
      </c>
      <c r="BI5" s="33">
        <f t="shared" si="1"/>
        <v>0</v>
      </c>
      <c r="BJ5" s="33">
        <f t="shared" si="1"/>
        <v>2</v>
      </c>
      <c r="BK5" s="33">
        <f t="shared" si="1"/>
        <v>0</v>
      </c>
      <c r="BL5" s="33">
        <f t="shared" si="1"/>
        <v>0</v>
      </c>
      <c r="BM5" s="33">
        <f t="shared" si="1"/>
        <v>0</v>
      </c>
      <c r="BN5" s="33">
        <f t="shared" si="1"/>
        <v>0</v>
      </c>
      <c r="BO5" s="33">
        <f t="shared" si="1"/>
        <v>0</v>
      </c>
      <c r="BP5" s="33">
        <f t="shared" ref="BP5:CU5" si="2">BP86+BP107+BP66+BP33+BP51+BP11</f>
        <v>0</v>
      </c>
      <c r="BQ5" s="33">
        <f t="shared" si="2"/>
        <v>0</v>
      </c>
      <c r="BR5" s="33">
        <f t="shared" si="2"/>
        <v>0</v>
      </c>
      <c r="BS5" s="33">
        <f t="shared" si="2"/>
        <v>0</v>
      </c>
      <c r="BT5" s="33">
        <f t="shared" si="2"/>
        <v>0</v>
      </c>
      <c r="BU5" s="33">
        <f t="shared" si="2"/>
        <v>0</v>
      </c>
      <c r="BV5" s="33">
        <f t="shared" si="2"/>
        <v>0</v>
      </c>
      <c r="BW5" s="33">
        <f t="shared" si="2"/>
        <v>0</v>
      </c>
      <c r="BX5" s="33">
        <f t="shared" si="2"/>
        <v>0</v>
      </c>
      <c r="BY5" s="33">
        <f t="shared" si="2"/>
        <v>0</v>
      </c>
      <c r="BZ5" s="33">
        <f t="shared" si="2"/>
        <v>0</v>
      </c>
      <c r="CA5" s="33">
        <f t="shared" si="2"/>
        <v>0</v>
      </c>
      <c r="CB5" s="33">
        <f t="shared" si="2"/>
        <v>0</v>
      </c>
      <c r="CC5" s="33">
        <f t="shared" si="2"/>
        <v>0</v>
      </c>
      <c r="CD5" s="33">
        <f t="shared" si="2"/>
        <v>0</v>
      </c>
      <c r="CE5" s="33">
        <f t="shared" si="2"/>
        <v>0</v>
      </c>
      <c r="CF5" s="33">
        <f t="shared" si="2"/>
        <v>0</v>
      </c>
      <c r="CG5" s="33">
        <f t="shared" si="2"/>
        <v>0</v>
      </c>
      <c r="CH5" s="33">
        <f t="shared" si="2"/>
        <v>0</v>
      </c>
      <c r="CI5" s="33">
        <f t="shared" si="2"/>
        <v>0</v>
      </c>
      <c r="CJ5" s="33">
        <f t="shared" si="2"/>
        <v>0</v>
      </c>
      <c r="CK5" s="33">
        <f t="shared" si="2"/>
        <v>0</v>
      </c>
      <c r="CL5" s="33">
        <f t="shared" si="2"/>
        <v>0</v>
      </c>
      <c r="CM5" s="33">
        <f t="shared" si="2"/>
        <v>0</v>
      </c>
      <c r="CN5" s="33">
        <f t="shared" si="2"/>
        <v>0</v>
      </c>
      <c r="CO5" s="33">
        <f t="shared" si="2"/>
        <v>0</v>
      </c>
      <c r="CP5" s="33">
        <f t="shared" si="2"/>
        <v>0</v>
      </c>
      <c r="CQ5" s="33">
        <f t="shared" si="2"/>
        <v>0</v>
      </c>
      <c r="CR5" s="33">
        <f t="shared" si="2"/>
        <v>0</v>
      </c>
      <c r="CS5" s="33">
        <f t="shared" si="2"/>
        <v>0</v>
      </c>
      <c r="CT5" s="33">
        <f t="shared" si="2"/>
        <v>0</v>
      </c>
      <c r="CU5" s="33">
        <f t="shared" si="2"/>
        <v>0</v>
      </c>
      <c r="CV5" s="33">
        <f t="shared" ref="CV5:DI5" si="3">CV86+CV107+CV66+CV33+CV51+CV11</f>
        <v>0</v>
      </c>
      <c r="CW5" s="33">
        <f t="shared" si="3"/>
        <v>0</v>
      </c>
      <c r="CX5" s="33">
        <f t="shared" si="3"/>
        <v>0</v>
      </c>
      <c r="CY5" s="33">
        <f t="shared" si="3"/>
        <v>0</v>
      </c>
      <c r="CZ5" s="33">
        <f t="shared" si="3"/>
        <v>0</v>
      </c>
      <c r="DA5" s="33">
        <f t="shared" si="3"/>
        <v>0</v>
      </c>
      <c r="DB5" s="33">
        <f t="shared" si="3"/>
        <v>0</v>
      </c>
      <c r="DC5" s="33">
        <f t="shared" si="3"/>
        <v>0</v>
      </c>
      <c r="DD5" s="33">
        <f t="shared" si="3"/>
        <v>0</v>
      </c>
      <c r="DE5" s="33">
        <f t="shared" si="3"/>
        <v>0</v>
      </c>
      <c r="DF5" s="33">
        <f t="shared" si="3"/>
        <v>6</v>
      </c>
      <c r="DG5" s="33">
        <f t="shared" si="3"/>
        <v>0</v>
      </c>
      <c r="DH5" s="33">
        <f t="shared" si="3"/>
        <v>0</v>
      </c>
      <c r="DI5" s="33">
        <f t="shared" si="3"/>
        <v>0</v>
      </c>
      <c r="DJ5" s="33"/>
      <c r="DK5" s="33">
        <f t="shared" ref="DK5:ED5" si="4">DK86+DK107+DK66+DK33+DK51+DK11</f>
        <v>3</v>
      </c>
      <c r="DL5" s="33">
        <f t="shared" si="4"/>
        <v>2</v>
      </c>
      <c r="DM5" s="33">
        <f t="shared" si="4"/>
        <v>0</v>
      </c>
      <c r="DN5" s="33">
        <f t="shared" si="4"/>
        <v>2</v>
      </c>
      <c r="DO5" s="33">
        <f t="shared" si="4"/>
        <v>0</v>
      </c>
      <c r="DP5" s="33">
        <f t="shared" si="4"/>
        <v>0</v>
      </c>
      <c r="DQ5" s="33">
        <f t="shared" si="4"/>
        <v>0</v>
      </c>
      <c r="DR5" s="33">
        <f t="shared" si="4"/>
        <v>0</v>
      </c>
      <c r="DS5" s="33">
        <f t="shared" si="4"/>
        <v>0</v>
      </c>
      <c r="DT5" s="33">
        <f t="shared" si="4"/>
        <v>0</v>
      </c>
      <c r="DU5" s="33">
        <f t="shared" si="4"/>
        <v>0</v>
      </c>
      <c r="DV5" s="33">
        <f t="shared" si="4"/>
        <v>0</v>
      </c>
      <c r="DW5" s="33">
        <f t="shared" si="4"/>
        <v>0</v>
      </c>
      <c r="DX5" s="33">
        <f t="shared" si="4"/>
        <v>0</v>
      </c>
      <c r="DY5" s="33">
        <f t="shared" si="4"/>
        <v>36.75</v>
      </c>
      <c r="DZ5" s="33">
        <f t="shared" si="4"/>
        <v>0</v>
      </c>
      <c r="EA5" s="33">
        <f t="shared" si="4"/>
        <v>0</v>
      </c>
      <c r="EB5" s="33">
        <f t="shared" si="4"/>
        <v>0</v>
      </c>
      <c r="EC5" s="33">
        <f t="shared" si="4"/>
        <v>0</v>
      </c>
      <c r="ED5" s="34">
        <f t="shared" si="4"/>
        <v>85.5</v>
      </c>
    </row>
    <row r="6" spans="1:135" ht="18" customHeight="1" x14ac:dyDescent="0.2">
      <c r="A6" s="101" t="s">
        <v>49</v>
      </c>
      <c r="B6" s="142" t="s">
        <v>204</v>
      </c>
      <c r="C6" s="143"/>
      <c r="D6" s="144"/>
      <c r="E6" s="44" t="str">
        <f>IF(E$5&gt;=40,"▲",IF(AND(E$5&gt;=20,E$5&lt;40),40-E$5,""))</f>
        <v/>
      </c>
      <c r="F6" s="44">
        <f t="shared" ref="F6:BU6" si="5">IF(F$5&gt;=40,"▲",IF(AND(F$5&gt;=20,F$5&lt;40),40-F$5,""))</f>
        <v>18.25</v>
      </c>
      <c r="G6" s="44" t="str">
        <f t="shared" si="5"/>
        <v/>
      </c>
      <c r="H6" s="44" t="str">
        <f t="shared" si="5"/>
        <v/>
      </c>
      <c r="I6" s="44" t="str">
        <f t="shared" si="5"/>
        <v/>
      </c>
      <c r="J6" s="44" t="str">
        <f t="shared" si="5"/>
        <v/>
      </c>
      <c r="K6" s="44" t="str">
        <f t="shared" si="5"/>
        <v/>
      </c>
      <c r="L6" s="44" t="str">
        <f t="shared" si="5"/>
        <v/>
      </c>
      <c r="M6" s="44" t="str">
        <f t="shared" si="5"/>
        <v>▲</v>
      </c>
      <c r="N6" s="44" t="str">
        <f t="shared" si="5"/>
        <v/>
      </c>
      <c r="O6" s="44" t="str">
        <f t="shared" si="5"/>
        <v/>
      </c>
      <c r="P6" s="44" t="str">
        <f t="shared" si="5"/>
        <v/>
      </c>
      <c r="Q6" s="44">
        <f t="shared" si="5"/>
        <v>12.75</v>
      </c>
      <c r="R6" s="44" t="str">
        <f t="shared" si="5"/>
        <v>▲</v>
      </c>
      <c r="S6" s="44" t="str">
        <f t="shared" si="5"/>
        <v/>
      </c>
      <c r="T6" s="44" t="str">
        <f t="shared" si="5"/>
        <v>▲</v>
      </c>
      <c r="U6" s="44" t="str">
        <f t="shared" si="5"/>
        <v>▲</v>
      </c>
      <c r="V6" s="44" t="str">
        <f t="shared" si="5"/>
        <v/>
      </c>
      <c r="W6" s="44" t="str">
        <f t="shared" si="5"/>
        <v>▲</v>
      </c>
      <c r="X6" s="44" t="str">
        <f t="shared" si="5"/>
        <v/>
      </c>
      <c r="Y6" s="44" t="str">
        <f t="shared" si="5"/>
        <v>▲</v>
      </c>
      <c r="Z6" s="44" t="str">
        <f t="shared" si="5"/>
        <v/>
      </c>
      <c r="AA6" s="44" t="str">
        <f t="shared" si="5"/>
        <v/>
      </c>
      <c r="AB6" s="44" t="str">
        <f t="shared" si="5"/>
        <v>▲</v>
      </c>
      <c r="AC6" s="44" t="str">
        <f t="shared" si="5"/>
        <v>▲</v>
      </c>
      <c r="AD6" s="44" t="str">
        <f t="shared" si="5"/>
        <v/>
      </c>
      <c r="AE6" s="44" t="str">
        <f t="shared" si="5"/>
        <v/>
      </c>
      <c r="AF6" s="44" t="str">
        <f t="shared" si="5"/>
        <v/>
      </c>
      <c r="AG6" s="44" t="str">
        <f t="shared" si="5"/>
        <v>▲</v>
      </c>
      <c r="AH6" s="44" t="str">
        <f t="shared" si="5"/>
        <v>▲</v>
      </c>
      <c r="AI6" s="44" t="str">
        <f t="shared" si="5"/>
        <v/>
      </c>
      <c r="AJ6" s="44" t="str">
        <f t="shared" si="5"/>
        <v/>
      </c>
      <c r="AK6" s="44" t="str">
        <f t="shared" si="5"/>
        <v>▲</v>
      </c>
      <c r="AL6" s="44" t="str">
        <f t="shared" si="5"/>
        <v/>
      </c>
      <c r="AM6" s="44" t="str">
        <f t="shared" si="5"/>
        <v/>
      </c>
      <c r="AN6" s="44">
        <f t="shared" si="5"/>
        <v>11</v>
      </c>
      <c r="AO6" s="44" t="str">
        <f t="shared" si="5"/>
        <v/>
      </c>
      <c r="AP6" s="44" t="str">
        <f t="shared" si="5"/>
        <v/>
      </c>
      <c r="AQ6" s="44" t="str">
        <f t="shared" si="5"/>
        <v/>
      </c>
      <c r="AR6" s="44" t="str">
        <f t="shared" si="5"/>
        <v/>
      </c>
      <c r="AS6" s="44" t="str">
        <f t="shared" si="5"/>
        <v/>
      </c>
      <c r="AT6" s="44">
        <f t="shared" si="5"/>
        <v>8</v>
      </c>
      <c r="AU6" s="44" t="str">
        <f t="shared" si="5"/>
        <v/>
      </c>
      <c r="AV6" s="44">
        <f t="shared" si="5"/>
        <v>16.75</v>
      </c>
      <c r="AW6" s="44" t="str">
        <f t="shared" si="5"/>
        <v>▲</v>
      </c>
      <c r="AX6" s="44" t="str">
        <f t="shared" si="5"/>
        <v/>
      </c>
      <c r="AY6" s="44" t="str">
        <f t="shared" si="5"/>
        <v/>
      </c>
      <c r="AZ6" s="44" t="str">
        <f t="shared" si="5"/>
        <v/>
      </c>
      <c r="BA6" s="44" t="str">
        <f t="shared" si="5"/>
        <v/>
      </c>
      <c r="BB6" s="44" t="str">
        <f t="shared" si="5"/>
        <v>▲</v>
      </c>
      <c r="BC6" s="44" t="str">
        <f t="shared" si="5"/>
        <v/>
      </c>
      <c r="BD6" s="44" t="str">
        <f t="shared" si="5"/>
        <v/>
      </c>
      <c r="BE6" s="44" t="str">
        <f t="shared" si="5"/>
        <v/>
      </c>
      <c r="BF6" s="44" t="str">
        <f t="shared" si="5"/>
        <v/>
      </c>
      <c r="BG6" s="44" t="str">
        <f t="shared" si="5"/>
        <v/>
      </c>
      <c r="BH6" s="44" t="str">
        <f t="shared" si="5"/>
        <v/>
      </c>
      <c r="BI6" s="44" t="str">
        <f t="shared" si="5"/>
        <v/>
      </c>
      <c r="BJ6" s="44" t="str">
        <f t="shared" si="5"/>
        <v/>
      </c>
      <c r="BK6" s="44" t="str">
        <f t="shared" si="5"/>
        <v/>
      </c>
      <c r="BL6" s="44" t="str">
        <f t="shared" si="5"/>
        <v/>
      </c>
      <c r="BM6" s="44" t="str">
        <f t="shared" si="5"/>
        <v/>
      </c>
      <c r="BN6" s="44" t="str">
        <f t="shared" si="5"/>
        <v/>
      </c>
      <c r="BO6" s="44" t="str">
        <f t="shared" si="5"/>
        <v/>
      </c>
      <c r="BP6" s="44" t="str">
        <f t="shared" si="5"/>
        <v/>
      </c>
      <c r="BQ6" s="44" t="str">
        <f t="shared" si="5"/>
        <v/>
      </c>
      <c r="BR6" s="44" t="str">
        <f t="shared" si="5"/>
        <v/>
      </c>
      <c r="BS6" s="44" t="str">
        <f t="shared" si="5"/>
        <v/>
      </c>
      <c r="BT6" s="44" t="str">
        <f t="shared" si="5"/>
        <v/>
      </c>
      <c r="BU6" s="44" t="str">
        <f t="shared" si="5"/>
        <v/>
      </c>
      <c r="BV6" s="44" t="str">
        <f t="shared" ref="BV6:ED6" si="6">IF(BV$5&gt;=40,"▲",IF(AND(BV$5&gt;=20,BV$5&lt;40),40-BV$5,""))</f>
        <v/>
      </c>
      <c r="BW6" s="44" t="str">
        <f t="shared" si="6"/>
        <v/>
      </c>
      <c r="BX6" s="44" t="str">
        <f t="shared" si="6"/>
        <v/>
      </c>
      <c r="BY6" s="44" t="str">
        <f t="shared" si="6"/>
        <v/>
      </c>
      <c r="BZ6" s="44" t="str">
        <f t="shared" si="6"/>
        <v/>
      </c>
      <c r="CA6" s="44" t="str">
        <f t="shared" si="6"/>
        <v/>
      </c>
      <c r="CB6" s="44" t="str">
        <f t="shared" si="6"/>
        <v/>
      </c>
      <c r="CC6" s="44" t="str">
        <f t="shared" si="6"/>
        <v/>
      </c>
      <c r="CD6" s="44" t="str">
        <f t="shared" si="6"/>
        <v/>
      </c>
      <c r="CE6" s="44" t="str">
        <f t="shared" si="6"/>
        <v/>
      </c>
      <c r="CF6" s="44" t="str">
        <f t="shared" si="6"/>
        <v/>
      </c>
      <c r="CG6" s="44" t="str">
        <f t="shared" si="6"/>
        <v/>
      </c>
      <c r="CH6" s="44" t="str">
        <f t="shared" si="6"/>
        <v/>
      </c>
      <c r="CI6" s="44" t="str">
        <f t="shared" si="6"/>
        <v/>
      </c>
      <c r="CJ6" s="44" t="str">
        <f t="shared" si="6"/>
        <v/>
      </c>
      <c r="CK6" s="44" t="str">
        <f t="shared" si="6"/>
        <v/>
      </c>
      <c r="CL6" s="44" t="str">
        <f t="shared" si="6"/>
        <v/>
      </c>
      <c r="CM6" s="44" t="str">
        <f t="shared" si="6"/>
        <v/>
      </c>
      <c r="CN6" s="44" t="str">
        <f t="shared" si="6"/>
        <v/>
      </c>
      <c r="CO6" s="44" t="str">
        <f t="shared" si="6"/>
        <v/>
      </c>
      <c r="CP6" s="44" t="str">
        <f t="shared" si="6"/>
        <v/>
      </c>
      <c r="CQ6" s="44" t="str">
        <f t="shared" si="6"/>
        <v/>
      </c>
      <c r="CR6" s="44" t="str">
        <f t="shared" si="6"/>
        <v/>
      </c>
      <c r="CS6" s="44" t="str">
        <f t="shared" si="6"/>
        <v/>
      </c>
      <c r="CT6" s="44" t="str">
        <f t="shared" si="6"/>
        <v/>
      </c>
      <c r="CU6" s="44" t="str">
        <f t="shared" si="6"/>
        <v/>
      </c>
      <c r="CV6" s="44" t="str">
        <f t="shared" si="6"/>
        <v/>
      </c>
      <c r="CW6" s="44" t="str">
        <f t="shared" si="6"/>
        <v/>
      </c>
      <c r="CX6" s="44" t="str">
        <f t="shared" si="6"/>
        <v/>
      </c>
      <c r="CY6" s="44" t="str">
        <f t="shared" si="6"/>
        <v/>
      </c>
      <c r="CZ6" s="44" t="str">
        <f t="shared" si="6"/>
        <v/>
      </c>
      <c r="DA6" s="44" t="str">
        <f t="shared" si="6"/>
        <v/>
      </c>
      <c r="DB6" s="44" t="str">
        <f t="shared" si="6"/>
        <v/>
      </c>
      <c r="DC6" s="44" t="str">
        <f t="shared" si="6"/>
        <v/>
      </c>
      <c r="DD6" s="44" t="str">
        <f t="shared" si="6"/>
        <v/>
      </c>
      <c r="DE6" s="44" t="str">
        <f t="shared" si="6"/>
        <v/>
      </c>
      <c r="DF6" s="44" t="str">
        <f t="shared" si="6"/>
        <v/>
      </c>
      <c r="DG6" s="44" t="str">
        <f t="shared" si="6"/>
        <v/>
      </c>
      <c r="DH6" s="44" t="str">
        <f t="shared" si="6"/>
        <v/>
      </c>
      <c r="DI6" s="44" t="str">
        <f t="shared" si="6"/>
        <v/>
      </c>
      <c r="DJ6" s="44" t="str">
        <f t="shared" si="6"/>
        <v/>
      </c>
      <c r="DK6" s="44" t="str">
        <f t="shared" si="6"/>
        <v/>
      </c>
      <c r="DL6" s="44" t="str">
        <f t="shared" si="6"/>
        <v/>
      </c>
      <c r="DM6" s="44" t="str">
        <f t="shared" si="6"/>
        <v/>
      </c>
      <c r="DN6" s="44" t="str">
        <f t="shared" si="6"/>
        <v/>
      </c>
      <c r="DO6" s="44" t="str">
        <f t="shared" si="6"/>
        <v/>
      </c>
      <c r="DP6" s="44" t="str">
        <f t="shared" si="6"/>
        <v/>
      </c>
      <c r="DQ6" s="44" t="str">
        <f t="shared" si="6"/>
        <v/>
      </c>
      <c r="DR6" s="44" t="str">
        <f t="shared" si="6"/>
        <v/>
      </c>
      <c r="DS6" s="44" t="str">
        <f t="shared" si="6"/>
        <v/>
      </c>
      <c r="DT6" s="44" t="str">
        <f t="shared" si="6"/>
        <v/>
      </c>
      <c r="DU6" s="44" t="str">
        <f t="shared" si="6"/>
        <v/>
      </c>
      <c r="DV6" s="44" t="str">
        <f t="shared" si="6"/>
        <v/>
      </c>
      <c r="DW6" s="44" t="str">
        <f t="shared" si="6"/>
        <v/>
      </c>
      <c r="DX6" s="44" t="str">
        <f t="shared" si="6"/>
        <v/>
      </c>
      <c r="DY6" s="44">
        <f t="shared" si="6"/>
        <v>3.25</v>
      </c>
      <c r="DZ6" s="44" t="str">
        <f t="shared" si="6"/>
        <v/>
      </c>
      <c r="EA6" s="44" t="str">
        <f t="shared" si="6"/>
        <v/>
      </c>
      <c r="EB6" s="44" t="str">
        <f t="shared" si="6"/>
        <v/>
      </c>
      <c r="EC6" s="44" t="str">
        <f t="shared" si="6"/>
        <v/>
      </c>
      <c r="ED6" s="105" t="str">
        <f t="shared" si="6"/>
        <v>▲</v>
      </c>
    </row>
    <row r="7" spans="1:135" ht="18" customHeight="1" x14ac:dyDescent="0.2">
      <c r="A7" s="102" t="s">
        <v>50</v>
      </c>
      <c r="B7" s="145" t="s">
        <v>205</v>
      </c>
      <c r="C7" s="146"/>
      <c r="D7" s="147"/>
      <c r="E7" s="45" t="str">
        <f>IF(E$5&gt;=60,"■",IF(AND(E$5&gt;=40,E$5&lt;60),60-E$5,""))</f>
        <v/>
      </c>
      <c r="F7" s="45" t="str">
        <f t="shared" ref="F7:BU7" si="7">IF(F$5&gt;=60,"■",IF(AND(F$5&gt;=40,F$5&lt;60),60-F$5,""))</f>
        <v/>
      </c>
      <c r="G7" s="45" t="str">
        <f t="shared" si="7"/>
        <v/>
      </c>
      <c r="H7" s="45" t="str">
        <f t="shared" si="7"/>
        <v/>
      </c>
      <c r="I7" s="45" t="str">
        <f t="shared" si="7"/>
        <v/>
      </c>
      <c r="J7" s="45" t="str">
        <f t="shared" si="7"/>
        <v/>
      </c>
      <c r="K7" s="45" t="str">
        <f t="shared" si="7"/>
        <v/>
      </c>
      <c r="L7" s="45" t="str">
        <f t="shared" si="7"/>
        <v/>
      </c>
      <c r="M7" s="45">
        <f t="shared" si="7"/>
        <v>3.25</v>
      </c>
      <c r="N7" s="45" t="str">
        <f t="shared" si="7"/>
        <v/>
      </c>
      <c r="O7" s="45" t="str">
        <f t="shared" si="7"/>
        <v/>
      </c>
      <c r="P7" s="45" t="str">
        <f t="shared" si="7"/>
        <v/>
      </c>
      <c r="Q7" s="45" t="str">
        <f t="shared" si="7"/>
        <v/>
      </c>
      <c r="R7" s="45">
        <f t="shared" si="7"/>
        <v>11.5</v>
      </c>
      <c r="S7" s="45" t="str">
        <f t="shared" si="7"/>
        <v/>
      </c>
      <c r="T7" s="45" t="str">
        <f t="shared" si="7"/>
        <v>■</v>
      </c>
      <c r="U7" s="45">
        <f t="shared" si="7"/>
        <v>18.75</v>
      </c>
      <c r="V7" s="45" t="str">
        <f t="shared" si="7"/>
        <v/>
      </c>
      <c r="W7" s="45" t="str">
        <f t="shared" si="7"/>
        <v>■</v>
      </c>
      <c r="X7" s="45" t="str">
        <f t="shared" si="7"/>
        <v/>
      </c>
      <c r="Y7" s="45">
        <f t="shared" si="7"/>
        <v>14.75</v>
      </c>
      <c r="Z7" s="45" t="str">
        <f t="shared" si="7"/>
        <v/>
      </c>
      <c r="AA7" s="45" t="str">
        <f t="shared" si="7"/>
        <v/>
      </c>
      <c r="AB7" s="45" t="str">
        <f t="shared" si="7"/>
        <v>■</v>
      </c>
      <c r="AC7" s="45" t="str">
        <f t="shared" si="7"/>
        <v>■</v>
      </c>
      <c r="AD7" s="45" t="str">
        <f t="shared" si="7"/>
        <v/>
      </c>
      <c r="AE7" s="45" t="str">
        <f t="shared" si="7"/>
        <v/>
      </c>
      <c r="AF7" s="45" t="str">
        <f t="shared" si="7"/>
        <v/>
      </c>
      <c r="AG7" s="45" t="str">
        <f t="shared" si="7"/>
        <v>■</v>
      </c>
      <c r="AH7" s="45" t="str">
        <f t="shared" si="7"/>
        <v>■</v>
      </c>
      <c r="AI7" s="45" t="str">
        <f t="shared" si="7"/>
        <v/>
      </c>
      <c r="AJ7" s="45" t="str">
        <f t="shared" si="7"/>
        <v/>
      </c>
      <c r="AK7" s="45" t="str">
        <f t="shared" si="7"/>
        <v>■</v>
      </c>
      <c r="AL7" s="45" t="str">
        <f t="shared" si="7"/>
        <v/>
      </c>
      <c r="AM7" s="45" t="str">
        <f t="shared" si="7"/>
        <v/>
      </c>
      <c r="AN7" s="45" t="str">
        <f t="shared" si="7"/>
        <v/>
      </c>
      <c r="AO7" s="45" t="str">
        <f t="shared" si="7"/>
        <v/>
      </c>
      <c r="AP7" s="45" t="str">
        <f t="shared" si="7"/>
        <v/>
      </c>
      <c r="AQ7" s="45" t="str">
        <f t="shared" si="7"/>
        <v/>
      </c>
      <c r="AR7" s="45" t="str">
        <f t="shared" si="7"/>
        <v/>
      </c>
      <c r="AS7" s="45" t="str">
        <f t="shared" si="7"/>
        <v/>
      </c>
      <c r="AT7" s="45" t="str">
        <f t="shared" si="7"/>
        <v/>
      </c>
      <c r="AU7" s="45" t="str">
        <f t="shared" si="7"/>
        <v/>
      </c>
      <c r="AV7" s="45" t="str">
        <f t="shared" si="7"/>
        <v/>
      </c>
      <c r="AW7" s="45">
        <f t="shared" si="7"/>
        <v>6.25</v>
      </c>
      <c r="AX7" s="45" t="str">
        <f t="shared" si="7"/>
        <v/>
      </c>
      <c r="AY7" s="45" t="str">
        <f t="shared" si="7"/>
        <v/>
      </c>
      <c r="AZ7" s="45" t="str">
        <f t="shared" si="7"/>
        <v/>
      </c>
      <c r="BA7" s="45" t="str">
        <f t="shared" si="7"/>
        <v/>
      </c>
      <c r="BB7" s="45">
        <f t="shared" si="7"/>
        <v>0.75</v>
      </c>
      <c r="BC7" s="45" t="str">
        <f t="shared" si="7"/>
        <v/>
      </c>
      <c r="BD7" s="45" t="str">
        <f t="shared" si="7"/>
        <v/>
      </c>
      <c r="BE7" s="45" t="str">
        <f t="shared" si="7"/>
        <v/>
      </c>
      <c r="BF7" s="45" t="str">
        <f t="shared" si="7"/>
        <v/>
      </c>
      <c r="BG7" s="45" t="str">
        <f t="shared" si="7"/>
        <v/>
      </c>
      <c r="BH7" s="45" t="str">
        <f t="shared" si="7"/>
        <v/>
      </c>
      <c r="BI7" s="45" t="str">
        <f t="shared" si="7"/>
        <v/>
      </c>
      <c r="BJ7" s="45" t="str">
        <f t="shared" si="7"/>
        <v/>
      </c>
      <c r="BK7" s="45" t="str">
        <f t="shared" si="7"/>
        <v/>
      </c>
      <c r="BL7" s="45" t="str">
        <f t="shared" si="7"/>
        <v/>
      </c>
      <c r="BM7" s="45" t="str">
        <f t="shared" si="7"/>
        <v/>
      </c>
      <c r="BN7" s="45" t="str">
        <f t="shared" si="7"/>
        <v/>
      </c>
      <c r="BO7" s="45" t="str">
        <f t="shared" si="7"/>
        <v/>
      </c>
      <c r="BP7" s="45" t="str">
        <f t="shared" si="7"/>
        <v/>
      </c>
      <c r="BQ7" s="45" t="str">
        <f t="shared" si="7"/>
        <v/>
      </c>
      <c r="BR7" s="45" t="str">
        <f t="shared" si="7"/>
        <v/>
      </c>
      <c r="BS7" s="45" t="str">
        <f t="shared" si="7"/>
        <v/>
      </c>
      <c r="BT7" s="45" t="str">
        <f t="shared" si="7"/>
        <v/>
      </c>
      <c r="BU7" s="45" t="str">
        <f t="shared" si="7"/>
        <v/>
      </c>
      <c r="BV7" s="45" t="str">
        <f t="shared" ref="BV7:ED7" si="8">IF(BV$5&gt;=60,"■",IF(AND(BV$5&gt;=40,BV$5&lt;60),60-BV$5,""))</f>
        <v/>
      </c>
      <c r="BW7" s="45" t="str">
        <f t="shared" si="8"/>
        <v/>
      </c>
      <c r="BX7" s="45" t="str">
        <f t="shared" si="8"/>
        <v/>
      </c>
      <c r="BY7" s="45" t="str">
        <f t="shared" si="8"/>
        <v/>
      </c>
      <c r="BZ7" s="45" t="str">
        <f t="shared" si="8"/>
        <v/>
      </c>
      <c r="CA7" s="45" t="str">
        <f t="shared" si="8"/>
        <v/>
      </c>
      <c r="CB7" s="45" t="str">
        <f t="shared" si="8"/>
        <v/>
      </c>
      <c r="CC7" s="45" t="str">
        <f t="shared" si="8"/>
        <v/>
      </c>
      <c r="CD7" s="45" t="str">
        <f t="shared" si="8"/>
        <v/>
      </c>
      <c r="CE7" s="45" t="str">
        <f t="shared" si="8"/>
        <v/>
      </c>
      <c r="CF7" s="45" t="str">
        <f t="shared" si="8"/>
        <v/>
      </c>
      <c r="CG7" s="45" t="str">
        <f t="shared" si="8"/>
        <v/>
      </c>
      <c r="CH7" s="45" t="str">
        <f t="shared" si="8"/>
        <v/>
      </c>
      <c r="CI7" s="45" t="str">
        <f t="shared" si="8"/>
        <v/>
      </c>
      <c r="CJ7" s="45" t="str">
        <f t="shared" si="8"/>
        <v/>
      </c>
      <c r="CK7" s="45" t="str">
        <f t="shared" si="8"/>
        <v/>
      </c>
      <c r="CL7" s="45" t="str">
        <f t="shared" si="8"/>
        <v/>
      </c>
      <c r="CM7" s="45" t="str">
        <f t="shared" si="8"/>
        <v/>
      </c>
      <c r="CN7" s="45" t="str">
        <f t="shared" si="8"/>
        <v/>
      </c>
      <c r="CO7" s="45" t="str">
        <f t="shared" si="8"/>
        <v/>
      </c>
      <c r="CP7" s="45" t="str">
        <f t="shared" si="8"/>
        <v/>
      </c>
      <c r="CQ7" s="45" t="str">
        <f t="shared" si="8"/>
        <v/>
      </c>
      <c r="CR7" s="45" t="str">
        <f t="shared" si="8"/>
        <v/>
      </c>
      <c r="CS7" s="45" t="str">
        <f t="shared" si="8"/>
        <v/>
      </c>
      <c r="CT7" s="45" t="str">
        <f t="shared" si="8"/>
        <v/>
      </c>
      <c r="CU7" s="45" t="str">
        <f t="shared" si="8"/>
        <v/>
      </c>
      <c r="CV7" s="45" t="str">
        <f t="shared" si="8"/>
        <v/>
      </c>
      <c r="CW7" s="45" t="str">
        <f t="shared" si="8"/>
        <v/>
      </c>
      <c r="CX7" s="45" t="str">
        <f t="shared" si="8"/>
        <v/>
      </c>
      <c r="CY7" s="45" t="str">
        <f t="shared" si="8"/>
        <v/>
      </c>
      <c r="CZ7" s="45" t="str">
        <f t="shared" si="8"/>
        <v/>
      </c>
      <c r="DA7" s="45" t="str">
        <f t="shared" si="8"/>
        <v/>
      </c>
      <c r="DB7" s="45" t="str">
        <f t="shared" si="8"/>
        <v/>
      </c>
      <c r="DC7" s="45" t="str">
        <f t="shared" si="8"/>
        <v/>
      </c>
      <c r="DD7" s="45" t="str">
        <f t="shared" si="8"/>
        <v/>
      </c>
      <c r="DE7" s="45" t="str">
        <f t="shared" si="8"/>
        <v/>
      </c>
      <c r="DF7" s="45" t="str">
        <f t="shared" si="8"/>
        <v/>
      </c>
      <c r="DG7" s="45" t="str">
        <f t="shared" si="8"/>
        <v/>
      </c>
      <c r="DH7" s="45" t="str">
        <f t="shared" si="8"/>
        <v/>
      </c>
      <c r="DI7" s="45" t="str">
        <f t="shared" si="8"/>
        <v/>
      </c>
      <c r="DJ7" s="45" t="str">
        <f t="shared" si="8"/>
        <v/>
      </c>
      <c r="DK7" s="45" t="str">
        <f t="shared" si="8"/>
        <v/>
      </c>
      <c r="DL7" s="45" t="str">
        <f t="shared" si="8"/>
        <v/>
      </c>
      <c r="DM7" s="45" t="str">
        <f t="shared" si="8"/>
        <v/>
      </c>
      <c r="DN7" s="45" t="str">
        <f t="shared" si="8"/>
        <v/>
      </c>
      <c r="DO7" s="45" t="str">
        <f t="shared" si="8"/>
        <v/>
      </c>
      <c r="DP7" s="45" t="str">
        <f t="shared" si="8"/>
        <v/>
      </c>
      <c r="DQ7" s="45" t="str">
        <f t="shared" si="8"/>
        <v/>
      </c>
      <c r="DR7" s="45" t="str">
        <f t="shared" si="8"/>
        <v/>
      </c>
      <c r="DS7" s="45" t="str">
        <f t="shared" si="8"/>
        <v/>
      </c>
      <c r="DT7" s="45" t="str">
        <f t="shared" si="8"/>
        <v/>
      </c>
      <c r="DU7" s="45" t="str">
        <f t="shared" si="8"/>
        <v/>
      </c>
      <c r="DV7" s="45" t="str">
        <f t="shared" si="8"/>
        <v/>
      </c>
      <c r="DW7" s="45" t="str">
        <f t="shared" si="8"/>
        <v/>
      </c>
      <c r="DX7" s="45" t="str">
        <f t="shared" si="8"/>
        <v/>
      </c>
      <c r="DY7" s="45" t="str">
        <f t="shared" si="8"/>
        <v/>
      </c>
      <c r="DZ7" s="45" t="str">
        <f t="shared" si="8"/>
        <v/>
      </c>
      <c r="EA7" s="45" t="str">
        <f t="shared" si="8"/>
        <v/>
      </c>
      <c r="EB7" s="45" t="str">
        <f t="shared" si="8"/>
        <v/>
      </c>
      <c r="EC7" s="45" t="str">
        <f t="shared" si="8"/>
        <v/>
      </c>
      <c r="ED7" s="106" t="str">
        <f t="shared" si="8"/>
        <v>■</v>
      </c>
    </row>
    <row r="8" spans="1:135" ht="18" customHeight="1" x14ac:dyDescent="0.2">
      <c r="A8" s="100" t="s">
        <v>63</v>
      </c>
      <c r="B8" s="150" t="s">
        <v>206</v>
      </c>
      <c r="C8" s="151"/>
      <c r="D8" s="151"/>
      <c r="E8" s="46" t="str">
        <f>IF(E$5&gt;=75,"●",IF(AND(E$5&gt;=60,E$5&lt;75),75-E$5,""))</f>
        <v/>
      </c>
      <c r="F8" s="46" t="str">
        <f t="shared" ref="F8:BU8" si="9">IF(F$5&gt;=75,"●",IF(AND(F$5&gt;=60,F$5&lt;75),75-F$5,""))</f>
        <v/>
      </c>
      <c r="G8" s="46" t="str">
        <f t="shared" si="9"/>
        <v/>
      </c>
      <c r="H8" s="46" t="str">
        <f t="shared" si="9"/>
        <v/>
      </c>
      <c r="I8" s="46" t="str">
        <f t="shared" si="9"/>
        <v/>
      </c>
      <c r="J8" s="46" t="str">
        <f t="shared" si="9"/>
        <v/>
      </c>
      <c r="K8" s="46" t="str">
        <f t="shared" si="9"/>
        <v/>
      </c>
      <c r="L8" s="46" t="str">
        <f t="shared" si="9"/>
        <v/>
      </c>
      <c r="M8" s="46" t="str">
        <f t="shared" si="9"/>
        <v/>
      </c>
      <c r="N8" s="46" t="str">
        <f t="shared" si="9"/>
        <v/>
      </c>
      <c r="O8" s="46" t="str">
        <f t="shared" si="9"/>
        <v/>
      </c>
      <c r="P8" s="46" t="str">
        <f t="shared" si="9"/>
        <v/>
      </c>
      <c r="Q8" s="46" t="str">
        <f t="shared" si="9"/>
        <v/>
      </c>
      <c r="R8" s="46" t="str">
        <f t="shared" si="9"/>
        <v/>
      </c>
      <c r="S8" s="46" t="str">
        <f t="shared" si="9"/>
        <v/>
      </c>
      <c r="T8" s="46" t="str">
        <f t="shared" si="9"/>
        <v>●</v>
      </c>
      <c r="U8" s="46" t="str">
        <f t="shared" si="9"/>
        <v/>
      </c>
      <c r="V8" s="46" t="str">
        <f t="shared" si="9"/>
        <v/>
      </c>
      <c r="W8" s="46" t="str">
        <f t="shared" si="9"/>
        <v>●</v>
      </c>
      <c r="X8" s="46" t="str">
        <f t="shared" si="9"/>
        <v/>
      </c>
      <c r="Y8" s="46" t="str">
        <f t="shared" si="9"/>
        <v/>
      </c>
      <c r="Z8" s="46" t="str">
        <f t="shared" si="9"/>
        <v/>
      </c>
      <c r="AA8" s="46" t="str">
        <f t="shared" si="9"/>
        <v/>
      </c>
      <c r="AB8" s="46" t="str">
        <f t="shared" si="9"/>
        <v>●</v>
      </c>
      <c r="AC8" s="46" t="str">
        <f t="shared" si="9"/>
        <v>●</v>
      </c>
      <c r="AD8" s="46" t="str">
        <f t="shared" si="9"/>
        <v/>
      </c>
      <c r="AE8" s="46" t="str">
        <f t="shared" si="9"/>
        <v/>
      </c>
      <c r="AF8" s="46" t="str">
        <f t="shared" si="9"/>
        <v/>
      </c>
      <c r="AG8" s="46">
        <f t="shared" si="9"/>
        <v>10.75</v>
      </c>
      <c r="AH8" s="46" t="str">
        <f t="shared" si="9"/>
        <v>●</v>
      </c>
      <c r="AI8" s="46" t="str">
        <f t="shared" si="9"/>
        <v/>
      </c>
      <c r="AJ8" s="46" t="str">
        <f t="shared" si="9"/>
        <v/>
      </c>
      <c r="AK8" s="46" t="str">
        <f t="shared" si="9"/>
        <v>●</v>
      </c>
      <c r="AL8" s="46" t="str">
        <f t="shared" si="9"/>
        <v/>
      </c>
      <c r="AM8" s="46" t="str">
        <f t="shared" si="9"/>
        <v/>
      </c>
      <c r="AN8" s="46" t="str">
        <f t="shared" si="9"/>
        <v/>
      </c>
      <c r="AO8" s="46" t="str">
        <f t="shared" si="9"/>
        <v/>
      </c>
      <c r="AP8" s="46" t="str">
        <f t="shared" si="9"/>
        <v/>
      </c>
      <c r="AQ8" s="46" t="str">
        <f t="shared" si="9"/>
        <v/>
      </c>
      <c r="AR8" s="46" t="str">
        <f t="shared" si="9"/>
        <v/>
      </c>
      <c r="AS8" s="46" t="str">
        <f t="shared" si="9"/>
        <v/>
      </c>
      <c r="AT8" s="46" t="str">
        <f t="shared" si="9"/>
        <v/>
      </c>
      <c r="AU8" s="46" t="str">
        <f t="shared" si="9"/>
        <v/>
      </c>
      <c r="AV8" s="46" t="str">
        <f t="shared" si="9"/>
        <v/>
      </c>
      <c r="AW8" s="46" t="str">
        <f t="shared" si="9"/>
        <v/>
      </c>
      <c r="AX8" s="46" t="str">
        <f t="shared" si="9"/>
        <v/>
      </c>
      <c r="AY8" s="46" t="str">
        <f t="shared" si="9"/>
        <v/>
      </c>
      <c r="AZ8" s="46" t="str">
        <f t="shared" si="9"/>
        <v/>
      </c>
      <c r="BA8" s="46" t="str">
        <f t="shared" si="9"/>
        <v/>
      </c>
      <c r="BB8" s="46" t="str">
        <f t="shared" si="9"/>
        <v/>
      </c>
      <c r="BC8" s="46" t="str">
        <f t="shared" si="9"/>
        <v/>
      </c>
      <c r="BD8" s="46" t="str">
        <f t="shared" si="9"/>
        <v/>
      </c>
      <c r="BE8" s="46" t="str">
        <f t="shared" si="9"/>
        <v/>
      </c>
      <c r="BF8" s="46" t="str">
        <f t="shared" si="9"/>
        <v/>
      </c>
      <c r="BG8" s="46" t="str">
        <f t="shared" si="9"/>
        <v/>
      </c>
      <c r="BH8" s="46" t="str">
        <f t="shared" si="9"/>
        <v/>
      </c>
      <c r="BI8" s="46" t="str">
        <f t="shared" si="9"/>
        <v/>
      </c>
      <c r="BJ8" s="46" t="str">
        <f t="shared" si="9"/>
        <v/>
      </c>
      <c r="BK8" s="46" t="str">
        <f t="shared" si="9"/>
        <v/>
      </c>
      <c r="BL8" s="46" t="str">
        <f t="shared" si="9"/>
        <v/>
      </c>
      <c r="BM8" s="46" t="str">
        <f t="shared" si="9"/>
        <v/>
      </c>
      <c r="BN8" s="46" t="str">
        <f t="shared" si="9"/>
        <v/>
      </c>
      <c r="BO8" s="46" t="str">
        <f t="shared" si="9"/>
        <v/>
      </c>
      <c r="BP8" s="46" t="str">
        <f t="shared" si="9"/>
        <v/>
      </c>
      <c r="BQ8" s="46" t="str">
        <f t="shared" si="9"/>
        <v/>
      </c>
      <c r="BR8" s="46" t="str">
        <f t="shared" si="9"/>
        <v/>
      </c>
      <c r="BS8" s="46" t="str">
        <f t="shared" si="9"/>
        <v/>
      </c>
      <c r="BT8" s="46" t="str">
        <f t="shared" si="9"/>
        <v/>
      </c>
      <c r="BU8" s="46" t="str">
        <f t="shared" si="9"/>
        <v/>
      </c>
      <c r="BV8" s="46" t="str">
        <f t="shared" ref="BV8:ED8" si="10">IF(BV$5&gt;=75,"●",IF(AND(BV$5&gt;=60,BV$5&lt;75),75-BV$5,""))</f>
        <v/>
      </c>
      <c r="BW8" s="46" t="str">
        <f t="shared" si="10"/>
        <v/>
      </c>
      <c r="BX8" s="46" t="str">
        <f t="shared" si="10"/>
        <v/>
      </c>
      <c r="BY8" s="46" t="str">
        <f t="shared" si="10"/>
        <v/>
      </c>
      <c r="BZ8" s="46" t="str">
        <f t="shared" si="10"/>
        <v/>
      </c>
      <c r="CA8" s="46" t="str">
        <f t="shared" si="10"/>
        <v/>
      </c>
      <c r="CB8" s="46" t="str">
        <f t="shared" si="10"/>
        <v/>
      </c>
      <c r="CC8" s="46" t="str">
        <f t="shared" si="10"/>
        <v/>
      </c>
      <c r="CD8" s="46" t="str">
        <f t="shared" si="10"/>
        <v/>
      </c>
      <c r="CE8" s="46" t="str">
        <f t="shared" si="10"/>
        <v/>
      </c>
      <c r="CF8" s="46" t="str">
        <f t="shared" si="10"/>
        <v/>
      </c>
      <c r="CG8" s="46" t="str">
        <f t="shared" si="10"/>
        <v/>
      </c>
      <c r="CH8" s="46" t="str">
        <f t="shared" si="10"/>
        <v/>
      </c>
      <c r="CI8" s="46" t="str">
        <f t="shared" si="10"/>
        <v/>
      </c>
      <c r="CJ8" s="46" t="str">
        <f t="shared" si="10"/>
        <v/>
      </c>
      <c r="CK8" s="46" t="str">
        <f t="shared" si="10"/>
        <v/>
      </c>
      <c r="CL8" s="46" t="str">
        <f t="shared" si="10"/>
        <v/>
      </c>
      <c r="CM8" s="46" t="str">
        <f t="shared" si="10"/>
        <v/>
      </c>
      <c r="CN8" s="46" t="str">
        <f t="shared" si="10"/>
        <v/>
      </c>
      <c r="CO8" s="46" t="str">
        <f t="shared" si="10"/>
        <v/>
      </c>
      <c r="CP8" s="46" t="str">
        <f t="shared" si="10"/>
        <v/>
      </c>
      <c r="CQ8" s="46" t="str">
        <f t="shared" si="10"/>
        <v/>
      </c>
      <c r="CR8" s="46" t="str">
        <f t="shared" si="10"/>
        <v/>
      </c>
      <c r="CS8" s="46" t="str">
        <f t="shared" si="10"/>
        <v/>
      </c>
      <c r="CT8" s="46" t="str">
        <f t="shared" si="10"/>
        <v/>
      </c>
      <c r="CU8" s="46" t="str">
        <f t="shared" si="10"/>
        <v/>
      </c>
      <c r="CV8" s="46" t="str">
        <f t="shared" si="10"/>
        <v/>
      </c>
      <c r="CW8" s="46" t="str">
        <f t="shared" si="10"/>
        <v/>
      </c>
      <c r="CX8" s="46" t="str">
        <f t="shared" si="10"/>
        <v/>
      </c>
      <c r="CY8" s="46" t="str">
        <f t="shared" si="10"/>
        <v/>
      </c>
      <c r="CZ8" s="46" t="str">
        <f t="shared" si="10"/>
        <v/>
      </c>
      <c r="DA8" s="46" t="str">
        <f t="shared" si="10"/>
        <v/>
      </c>
      <c r="DB8" s="46" t="str">
        <f t="shared" si="10"/>
        <v/>
      </c>
      <c r="DC8" s="46" t="str">
        <f t="shared" si="10"/>
        <v/>
      </c>
      <c r="DD8" s="46" t="str">
        <f t="shared" si="10"/>
        <v/>
      </c>
      <c r="DE8" s="46" t="str">
        <f t="shared" si="10"/>
        <v/>
      </c>
      <c r="DF8" s="46" t="str">
        <f t="shared" si="10"/>
        <v/>
      </c>
      <c r="DG8" s="46" t="str">
        <f t="shared" si="10"/>
        <v/>
      </c>
      <c r="DH8" s="46" t="str">
        <f t="shared" si="10"/>
        <v/>
      </c>
      <c r="DI8" s="46" t="str">
        <f t="shared" si="10"/>
        <v/>
      </c>
      <c r="DJ8" s="46" t="str">
        <f t="shared" si="10"/>
        <v/>
      </c>
      <c r="DK8" s="46" t="str">
        <f t="shared" si="10"/>
        <v/>
      </c>
      <c r="DL8" s="46" t="str">
        <f t="shared" si="10"/>
        <v/>
      </c>
      <c r="DM8" s="46" t="str">
        <f t="shared" si="10"/>
        <v/>
      </c>
      <c r="DN8" s="46" t="str">
        <f t="shared" si="10"/>
        <v/>
      </c>
      <c r="DO8" s="46" t="str">
        <f t="shared" si="10"/>
        <v/>
      </c>
      <c r="DP8" s="46" t="str">
        <f t="shared" si="10"/>
        <v/>
      </c>
      <c r="DQ8" s="46" t="str">
        <f t="shared" si="10"/>
        <v/>
      </c>
      <c r="DR8" s="46" t="str">
        <f t="shared" si="10"/>
        <v/>
      </c>
      <c r="DS8" s="46" t="str">
        <f t="shared" si="10"/>
        <v/>
      </c>
      <c r="DT8" s="46" t="str">
        <f t="shared" si="10"/>
        <v/>
      </c>
      <c r="DU8" s="46" t="str">
        <f t="shared" si="10"/>
        <v/>
      </c>
      <c r="DV8" s="46" t="str">
        <f t="shared" si="10"/>
        <v/>
      </c>
      <c r="DW8" s="46" t="str">
        <f t="shared" si="10"/>
        <v/>
      </c>
      <c r="DX8" s="46" t="str">
        <f t="shared" si="10"/>
        <v/>
      </c>
      <c r="DY8" s="46" t="str">
        <f t="shared" si="10"/>
        <v/>
      </c>
      <c r="DZ8" s="46" t="str">
        <f t="shared" si="10"/>
        <v/>
      </c>
      <c r="EA8" s="46" t="str">
        <f t="shared" si="10"/>
        <v/>
      </c>
      <c r="EB8" s="46" t="str">
        <f t="shared" si="10"/>
        <v/>
      </c>
      <c r="EC8" s="46" t="str">
        <f t="shared" si="10"/>
        <v/>
      </c>
      <c r="ED8" s="107" t="str">
        <f t="shared" si="10"/>
        <v>●</v>
      </c>
    </row>
    <row r="9" spans="1:135" ht="18" customHeight="1" x14ac:dyDescent="0.2">
      <c r="A9" s="111" t="s">
        <v>199</v>
      </c>
      <c r="B9" s="150" t="s">
        <v>207</v>
      </c>
      <c r="C9" s="151"/>
      <c r="D9" s="151"/>
      <c r="E9" s="46" t="str">
        <f>IF(E$5&gt;=90,"◆",IF(AND(E$5&gt;=75,E$5&lt;90),90-E$5,""))</f>
        <v/>
      </c>
      <c r="F9" s="46" t="str">
        <f t="shared" ref="F9:BU9" si="11">IF(F$5&gt;=90,"◆",IF(AND(F$5&gt;=75,F$5&lt;90),90-F$5,""))</f>
        <v/>
      </c>
      <c r="G9" s="46" t="str">
        <f t="shared" si="11"/>
        <v/>
      </c>
      <c r="H9" s="46" t="str">
        <f t="shared" si="11"/>
        <v/>
      </c>
      <c r="I9" s="46" t="str">
        <f t="shared" si="11"/>
        <v/>
      </c>
      <c r="J9" s="46" t="str">
        <f t="shared" si="11"/>
        <v/>
      </c>
      <c r="K9" s="46" t="str">
        <f t="shared" si="11"/>
        <v/>
      </c>
      <c r="L9" s="46" t="str">
        <f t="shared" si="11"/>
        <v/>
      </c>
      <c r="M9" s="46" t="str">
        <f t="shared" si="11"/>
        <v/>
      </c>
      <c r="N9" s="46" t="str">
        <f t="shared" si="11"/>
        <v/>
      </c>
      <c r="O9" s="46" t="str">
        <f t="shared" si="11"/>
        <v/>
      </c>
      <c r="P9" s="46" t="str">
        <f t="shared" si="11"/>
        <v/>
      </c>
      <c r="Q9" s="46" t="str">
        <f t="shared" si="11"/>
        <v/>
      </c>
      <c r="R9" s="46" t="str">
        <f t="shared" si="11"/>
        <v/>
      </c>
      <c r="S9" s="46" t="str">
        <f t="shared" si="11"/>
        <v/>
      </c>
      <c r="T9" s="46" t="str">
        <f t="shared" si="11"/>
        <v>◆</v>
      </c>
      <c r="U9" s="46" t="str">
        <f t="shared" si="11"/>
        <v/>
      </c>
      <c r="V9" s="46" t="str">
        <f t="shared" si="11"/>
        <v/>
      </c>
      <c r="W9" s="46" t="str">
        <f t="shared" si="11"/>
        <v>◆</v>
      </c>
      <c r="X9" s="46" t="str">
        <f t="shared" si="11"/>
        <v/>
      </c>
      <c r="Y9" s="46" t="str">
        <f t="shared" si="11"/>
        <v/>
      </c>
      <c r="Z9" s="46" t="str">
        <f t="shared" si="11"/>
        <v/>
      </c>
      <c r="AA9" s="46" t="str">
        <f t="shared" si="11"/>
        <v/>
      </c>
      <c r="AB9" s="46">
        <f t="shared" si="11"/>
        <v>5</v>
      </c>
      <c r="AC9" s="46" t="str">
        <f t="shared" si="11"/>
        <v>◆</v>
      </c>
      <c r="AD9" s="46" t="str">
        <f t="shared" si="11"/>
        <v/>
      </c>
      <c r="AE9" s="46" t="str">
        <f t="shared" si="11"/>
        <v/>
      </c>
      <c r="AF9" s="46" t="str">
        <f t="shared" si="11"/>
        <v/>
      </c>
      <c r="AG9" s="46" t="str">
        <f t="shared" si="11"/>
        <v/>
      </c>
      <c r="AH9" s="46">
        <f t="shared" si="11"/>
        <v>8.5</v>
      </c>
      <c r="AI9" s="46" t="str">
        <f t="shared" si="11"/>
        <v/>
      </c>
      <c r="AJ9" s="46" t="str">
        <f t="shared" si="11"/>
        <v/>
      </c>
      <c r="AK9" s="46" t="str">
        <f t="shared" si="11"/>
        <v>◆</v>
      </c>
      <c r="AL9" s="46" t="str">
        <f t="shared" si="11"/>
        <v/>
      </c>
      <c r="AM9" s="46" t="str">
        <f t="shared" si="11"/>
        <v/>
      </c>
      <c r="AN9" s="46" t="str">
        <f t="shared" si="11"/>
        <v/>
      </c>
      <c r="AO9" s="46" t="str">
        <f t="shared" si="11"/>
        <v/>
      </c>
      <c r="AP9" s="46" t="str">
        <f t="shared" si="11"/>
        <v/>
      </c>
      <c r="AQ9" s="46" t="str">
        <f t="shared" si="11"/>
        <v/>
      </c>
      <c r="AR9" s="46" t="str">
        <f t="shared" si="11"/>
        <v/>
      </c>
      <c r="AS9" s="46" t="str">
        <f t="shared" si="11"/>
        <v/>
      </c>
      <c r="AT9" s="46" t="str">
        <f t="shared" si="11"/>
        <v/>
      </c>
      <c r="AU9" s="46" t="str">
        <f t="shared" si="11"/>
        <v/>
      </c>
      <c r="AV9" s="46" t="str">
        <f t="shared" si="11"/>
        <v/>
      </c>
      <c r="AW9" s="46" t="str">
        <f t="shared" si="11"/>
        <v/>
      </c>
      <c r="AX9" s="46" t="str">
        <f t="shared" si="11"/>
        <v/>
      </c>
      <c r="AY9" s="46" t="str">
        <f t="shared" si="11"/>
        <v/>
      </c>
      <c r="AZ9" s="46" t="str">
        <f t="shared" si="11"/>
        <v/>
      </c>
      <c r="BA9" s="46" t="str">
        <f t="shared" si="11"/>
        <v/>
      </c>
      <c r="BB9" s="46" t="str">
        <f t="shared" si="11"/>
        <v/>
      </c>
      <c r="BC9" s="46" t="str">
        <f t="shared" si="11"/>
        <v/>
      </c>
      <c r="BD9" s="46" t="str">
        <f t="shared" si="11"/>
        <v/>
      </c>
      <c r="BE9" s="46" t="str">
        <f t="shared" si="11"/>
        <v/>
      </c>
      <c r="BF9" s="46" t="str">
        <f t="shared" si="11"/>
        <v/>
      </c>
      <c r="BG9" s="46" t="str">
        <f t="shared" si="11"/>
        <v/>
      </c>
      <c r="BH9" s="46" t="str">
        <f t="shared" si="11"/>
        <v/>
      </c>
      <c r="BI9" s="46" t="str">
        <f t="shared" si="11"/>
        <v/>
      </c>
      <c r="BJ9" s="46" t="str">
        <f t="shared" si="11"/>
        <v/>
      </c>
      <c r="BK9" s="46" t="str">
        <f t="shared" si="11"/>
        <v/>
      </c>
      <c r="BL9" s="46" t="str">
        <f t="shared" si="11"/>
        <v/>
      </c>
      <c r="BM9" s="46" t="str">
        <f t="shared" si="11"/>
        <v/>
      </c>
      <c r="BN9" s="46" t="str">
        <f t="shared" si="11"/>
        <v/>
      </c>
      <c r="BO9" s="46" t="str">
        <f t="shared" si="11"/>
        <v/>
      </c>
      <c r="BP9" s="46" t="str">
        <f t="shared" si="11"/>
        <v/>
      </c>
      <c r="BQ9" s="46" t="str">
        <f t="shared" si="11"/>
        <v/>
      </c>
      <c r="BR9" s="46" t="str">
        <f t="shared" si="11"/>
        <v/>
      </c>
      <c r="BS9" s="46" t="str">
        <f t="shared" si="11"/>
        <v/>
      </c>
      <c r="BT9" s="46" t="str">
        <f t="shared" si="11"/>
        <v/>
      </c>
      <c r="BU9" s="46" t="str">
        <f t="shared" si="11"/>
        <v/>
      </c>
      <c r="BV9" s="46" t="str">
        <f t="shared" ref="BV9:ED9" si="12">IF(BV$5&gt;=90,"◆",IF(AND(BV$5&gt;=75,BV$5&lt;90),90-BV$5,""))</f>
        <v/>
      </c>
      <c r="BW9" s="46" t="str">
        <f t="shared" si="12"/>
        <v/>
      </c>
      <c r="BX9" s="46" t="str">
        <f t="shared" si="12"/>
        <v/>
      </c>
      <c r="BY9" s="46" t="str">
        <f t="shared" si="12"/>
        <v/>
      </c>
      <c r="BZ9" s="46" t="str">
        <f t="shared" si="12"/>
        <v/>
      </c>
      <c r="CA9" s="46" t="str">
        <f t="shared" si="12"/>
        <v/>
      </c>
      <c r="CB9" s="46" t="str">
        <f t="shared" si="12"/>
        <v/>
      </c>
      <c r="CC9" s="46" t="str">
        <f t="shared" si="12"/>
        <v/>
      </c>
      <c r="CD9" s="46" t="str">
        <f t="shared" si="12"/>
        <v/>
      </c>
      <c r="CE9" s="46" t="str">
        <f t="shared" si="12"/>
        <v/>
      </c>
      <c r="CF9" s="46" t="str">
        <f t="shared" si="12"/>
        <v/>
      </c>
      <c r="CG9" s="46" t="str">
        <f t="shared" si="12"/>
        <v/>
      </c>
      <c r="CH9" s="46" t="str">
        <f t="shared" si="12"/>
        <v/>
      </c>
      <c r="CI9" s="46" t="str">
        <f t="shared" si="12"/>
        <v/>
      </c>
      <c r="CJ9" s="46" t="str">
        <f t="shared" si="12"/>
        <v/>
      </c>
      <c r="CK9" s="46" t="str">
        <f t="shared" si="12"/>
        <v/>
      </c>
      <c r="CL9" s="46" t="str">
        <f t="shared" si="12"/>
        <v/>
      </c>
      <c r="CM9" s="46" t="str">
        <f t="shared" si="12"/>
        <v/>
      </c>
      <c r="CN9" s="46" t="str">
        <f t="shared" si="12"/>
        <v/>
      </c>
      <c r="CO9" s="46" t="str">
        <f t="shared" si="12"/>
        <v/>
      </c>
      <c r="CP9" s="46" t="str">
        <f t="shared" si="12"/>
        <v/>
      </c>
      <c r="CQ9" s="46" t="str">
        <f t="shared" si="12"/>
        <v/>
      </c>
      <c r="CR9" s="46" t="str">
        <f t="shared" si="12"/>
        <v/>
      </c>
      <c r="CS9" s="46" t="str">
        <f t="shared" si="12"/>
        <v/>
      </c>
      <c r="CT9" s="46" t="str">
        <f t="shared" si="12"/>
        <v/>
      </c>
      <c r="CU9" s="46" t="str">
        <f t="shared" si="12"/>
        <v/>
      </c>
      <c r="CV9" s="46" t="str">
        <f t="shared" si="12"/>
        <v/>
      </c>
      <c r="CW9" s="46" t="str">
        <f t="shared" si="12"/>
        <v/>
      </c>
      <c r="CX9" s="46" t="str">
        <f t="shared" si="12"/>
        <v/>
      </c>
      <c r="CY9" s="46" t="str">
        <f t="shared" si="12"/>
        <v/>
      </c>
      <c r="CZ9" s="46" t="str">
        <f t="shared" si="12"/>
        <v/>
      </c>
      <c r="DA9" s="46" t="str">
        <f t="shared" si="12"/>
        <v/>
      </c>
      <c r="DB9" s="46" t="str">
        <f t="shared" si="12"/>
        <v/>
      </c>
      <c r="DC9" s="46" t="str">
        <f t="shared" si="12"/>
        <v/>
      </c>
      <c r="DD9" s="46" t="str">
        <f t="shared" si="12"/>
        <v/>
      </c>
      <c r="DE9" s="46" t="str">
        <f t="shared" si="12"/>
        <v/>
      </c>
      <c r="DF9" s="46" t="str">
        <f t="shared" si="12"/>
        <v/>
      </c>
      <c r="DG9" s="46" t="str">
        <f t="shared" si="12"/>
        <v/>
      </c>
      <c r="DH9" s="46" t="str">
        <f t="shared" si="12"/>
        <v/>
      </c>
      <c r="DI9" s="46" t="str">
        <f t="shared" si="12"/>
        <v/>
      </c>
      <c r="DJ9" s="46" t="str">
        <f t="shared" si="12"/>
        <v/>
      </c>
      <c r="DK9" s="46" t="str">
        <f t="shared" si="12"/>
        <v/>
      </c>
      <c r="DL9" s="46" t="str">
        <f t="shared" si="12"/>
        <v/>
      </c>
      <c r="DM9" s="46" t="str">
        <f t="shared" si="12"/>
        <v/>
      </c>
      <c r="DN9" s="46" t="str">
        <f t="shared" si="12"/>
        <v/>
      </c>
      <c r="DO9" s="46" t="str">
        <f t="shared" si="12"/>
        <v/>
      </c>
      <c r="DP9" s="46" t="str">
        <f t="shared" si="12"/>
        <v/>
      </c>
      <c r="DQ9" s="46" t="str">
        <f t="shared" si="12"/>
        <v/>
      </c>
      <c r="DR9" s="46" t="str">
        <f t="shared" si="12"/>
        <v/>
      </c>
      <c r="DS9" s="46" t="str">
        <f t="shared" si="12"/>
        <v/>
      </c>
      <c r="DT9" s="46" t="str">
        <f t="shared" si="12"/>
        <v/>
      </c>
      <c r="DU9" s="46" t="str">
        <f t="shared" si="12"/>
        <v/>
      </c>
      <c r="DV9" s="46" t="str">
        <f t="shared" si="12"/>
        <v/>
      </c>
      <c r="DW9" s="46" t="str">
        <f t="shared" si="12"/>
        <v/>
      </c>
      <c r="DX9" s="46" t="str">
        <f t="shared" si="12"/>
        <v/>
      </c>
      <c r="DY9" s="46" t="str">
        <f t="shared" si="12"/>
        <v/>
      </c>
      <c r="DZ9" s="46" t="str">
        <f t="shared" si="12"/>
        <v/>
      </c>
      <c r="EA9" s="46" t="str">
        <f t="shared" si="12"/>
        <v/>
      </c>
      <c r="EB9" s="46" t="str">
        <f t="shared" si="12"/>
        <v/>
      </c>
      <c r="EC9" s="46" t="str">
        <f t="shared" si="12"/>
        <v/>
      </c>
      <c r="ED9" s="107">
        <f t="shared" si="12"/>
        <v>4.5</v>
      </c>
    </row>
    <row r="10" spans="1:135" ht="18" customHeight="1" thickBot="1" x14ac:dyDescent="0.25">
      <c r="A10" s="80" t="s">
        <v>122</v>
      </c>
      <c r="B10" s="148" t="s">
        <v>126</v>
      </c>
      <c r="C10" s="149"/>
      <c r="D10" s="149"/>
      <c r="E10" s="47" t="str">
        <f>IF(E$5&gt;=100,"☆",IF(AND(E$5&gt;=85,E$5&lt;110),100-E$5,""))</f>
        <v/>
      </c>
      <c r="F10" s="47" t="str">
        <f t="shared" ref="F10:BU10" si="13">IF(F$5&gt;=100,"☆",IF(AND(F$5&gt;=85,F$5&lt;110),100-F$5,""))</f>
        <v/>
      </c>
      <c r="G10" s="47" t="str">
        <f t="shared" si="13"/>
        <v/>
      </c>
      <c r="H10" s="47" t="str">
        <f t="shared" si="13"/>
        <v/>
      </c>
      <c r="I10" s="47" t="str">
        <f t="shared" si="13"/>
        <v/>
      </c>
      <c r="J10" s="47" t="str">
        <f t="shared" si="13"/>
        <v/>
      </c>
      <c r="K10" s="47" t="str">
        <f t="shared" si="13"/>
        <v/>
      </c>
      <c r="L10" s="47" t="str">
        <f t="shared" si="13"/>
        <v/>
      </c>
      <c r="M10" s="47" t="str">
        <f t="shared" si="13"/>
        <v/>
      </c>
      <c r="N10" s="47" t="str">
        <f t="shared" si="13"/>
        <v/>
      </c>
      <c r="O10" s="47" t="str">
        <f t="shared" si="13"/>
        <v/>
      </c>
      <c r="P10" s="47" t="str">
        <f t="shared" si="13"/>
        <v/>
      </c>
      <c r="Q10" s="47" t="str">
        <f t="shared" si="13"/>
        <v/>
      </c>
      <c r="R10" s="47" t="str">
        <f t="shared" si="13"/>
        <v/>
      </c>
      <c r="S10" s="47" t="str">
        <f t="shared" si="13"/>
        <v/>
      </c>
      <c r="T10" s="47" t="str">
        <f t="shared" si="13"/>
        <v>☆</v>
      </c>
      <c r="U10" s="47" t="str">
        <f t="shared" si="13"/>
        <v/>
      </c>
      <c r="V10" s="47" t="str">
        <f t="shared" si="13"/>
        <v/>
      </c>
      <c r="W10" s="47">
        <f t="shared" si="13"/>
        <v>1.5</v>
      </c>
      <c r="X10" s="47" t="str">
        <f t="shared" si="13"/>
        <v/>
      </c>
      <c r="Y10" s="47" t="str">
        <f t="shared" si="13"/>
        <v/>
      </c>
      <c r="Z10" s="47" t="str">
        <f t="shared" si="13"/>
        <v/>
      </c>
      <c r="AA10" s="47" t="str">
        <f t="shared" si="13"/>
        <v/>
      </c>
      <c r="AB10" s="47">
        <f t="shared" si="13"/>
        <v>15</v>
      </c>
      <c r="AC10" s="47" t="str">
        <f t="shared" si="13"/>
        <v>☆</v>
      </c>
      <c r="AD10" s="47" t="str">
        <f t="shared" si="13"/>
        <v/>
      </c>
      <c r="AE10" s="47" t="str">
        <f t="shared" si="13"/>
        <v/>
      </c>
      <c r="AF10" s="47" t="str">
        <f t="shared" si="13"/>
        <v/>
      </c>
      <c r="AG10" s="47" t="str">
        <f t="shared" si="13"/>
        <v/>
      </c>
      <c r="AH10" s="47" t="str">
        <f t="shared" si="13"/>
        <v/>
      </c>
      <c r="AI10" s="47" t="str">
        <f t="shared" si="13"/>
        <v/>
      </c>
      <c r="AJ10" s="47" t="str">
        <f t="shared" si="13"/>
        <v/>
      </c>
      <c r="AK10" s="47" t="str">
        <f t="shared" si="13"/>
        <v>☆</v>
      </c>
      <c r="AL10" s="47" t="str">
        <f t="shared" si="13"/>
        <v/>
      </c>
      <c r="AM10" s="47" t="str">
        <f t="shared" si="13"/>
        <v/>
      </c>
      <c r="AN10" s="47" t="str">
        <f t="shared" si="13"/>
        <v/>
      </c>
      <c r="AO10" s="47" t="str">
        <f t="shared" si="13"/>
        <v/>
      </c>
      <c r="AP10" s="47" t="str">
        <f t="shared" si="13"/>
        <v/>
      </c>
      <c r="AQ10" s="47" t="str">
        <f t="shared" si="13"/>
        <v/>
      </c>
      <c r="AR10" s="47" t="str">
        <f t="shared" si="13"/>
        <v/>
      </c>
      <c r="AS10" s="47" t="str">
        <f t="shared" si="13"/>
        <v/>
      </c>
      <c r="AT10" s="47" t="str">
        <f t="shared" si="13"/>
        <v/>
      </c>
      <c r="AU10" s="47" t="str">
        <f t="shared" si="13"/>
        <v/>
      </c>
      <c r="AV10" s="47" t="str">
        <f t="shared" si="13"/>
        <v/>
      </c>
      <c r="AW10" s="47" t="str">
        <f t="shared" si="13"/>
        <v/>
      </c>
      <c r="AX10" s="47" t="str">
        <f t="shared" si="13"/>
        <v/>
      </c>
      <c r="AY10" s="47" t="str">
        <f t="shared" si="13"/>
        <v/>
      </c>
      <c r="AZ10" s="47" t="str">
        <f t="shared" si="13"/>
        <v/>
      </c>
      <c r="BA10" s="47" t="str">
        <f t="shared" si="13"/>
        <v/>
      </c>
      <c r="BB10" s="47" t="str">
        <f t="shared" si="13"/>
        <v/>
      </c>
      <c r="BC10" s="47" t="str">
        <f t="shared" si="13"/>
        <v/>
      </c>
      <c r="BD10" s="47" t="str">
        <f t="shared" si="13"/>
        <v/>
      </c>
      <c r="BE10" s="47" t="str">
        <f t="shared" si="13"/>
        <v/>
      </c>
      <c r="BF10" s="47" t="str">
        <f t="shared" si="13"/>
        <v/>
      </c>
      <c r="BG10" s="47" t="str">
        <f t="shared" si="13"/>
        <v/>
      </c>
      <c r="BH10" s="47" t="str">
        <f t="shared" si="13"/>
        <v/>
      </c>
      <c r="BI10" s="47" t="str">
        <f t="shared" si="13"/>
        <v/>
      </c>
      <c r="BJ10" s="47" t="str">
        <f t="shared" si="13"/>
        <v/>
      </c>
      <c r="BK10" s="47" t="str">
        <f t="shared" si="13"/>
        <v/>
      </c>
      <c r="BL10" s="47" t="str">
        <f t="shared" si="13"/>
        <v/>
      </c>
      <c r="BM10" s="47" t="str">
        <f t="shared" si="13"/>
        <v/>
      </c>
      <c r="BN10" s="47" t="str">
        <f t="shared" si="13"/>
        <v/>
      </c>
      <c r="BO10" s="47" t="str">
        <f t="shared" si="13"/>
        <v/>
      </c>
      <c r="BP10" s="47" t="str">
        <f t="shared" si="13"/>
        <v/>
      </c>
      <c r="BQ10" s="47" t="str">
        <f t="shared" si="13"/>
        <v/>
      </c>
      <c r="BR10" s="47" t="str">
        <f t="shared" si="13"/>
        <v/>
      </c>
      <c r="BS10" s="47" t="str">
        <f t="shared" si="13"/>
        <v/>
      </c>
      <c r="BT10" s="47" t="str">
        <f t="shared" si="13"/>
        <v/>
      </c>
      <c r="BU10" s="47" t="str">
        <f t="shared" si="13"/>
        <v/>
      </c>
      <c r="BV10" s="47" t="str">
        <f t="shared" ref="BV10:ED10" si="14">IF(BV$5&gt;=100,"☆",IF(AND(BV$5&gt;=85,BV$5&lt;110),100-BV$5,""))</f>
        <v/>
      </c>
      <c r="BW10" s="47" t="str">
        <f t="shared" si="14"/>
        <v/>
      </c>
      <c r="BX10" s="47" t="str">
        <f t="shared" si="14"/>
        <v/>
      </c>
      <c r="BY10" s="47" t="str">
        <f t="shared" si="14"/>
        <v/>
      </c>
      <c r="BZ10" s="47" t="str">
        <f t="shared" si="14"/>
        <v/>
      </c>
      <c r="CA10" s="47" t="str">
        <f t="shared" si="14"/>
        <v/>
      </c>
      <c r="CB10" s="47" t="str">
        <f t="shared" si="14"/>
        <v/>
      </c>
      <c r="CC10" s="47" t="str">
        <f t="shared" si="14"/>
        <v/>
      </c>
      <c r="CD10" s="47" t="str">
        <f t="shared" si="14"/>
        <v/>
      </c>
      <c r="CE10" s="47" t="str">
        <f t="shared" si="14"/>
        <v/>
      </c>
      <c r="CF10" s="47" t="str">
        <f t="shared" si="14"/>
        <v/>
      </c>
      <c r="CG10" s="47" t="str">
        <f t="shared" si="14"/>
        <v/>
      </c>
      <c r="CH10" s="47" t="str">
        <f t="shared" si="14"/>
        <v/>
      </c>
      <c r="CI10" s="47" t="str">
        <f t="shared" si="14"/>
        <v/>
      </c>
      <c r="CJ10" s="47" t="str">
        <f t="shared" si="14"/>
        <v/>
      </c>
      <c r="CK10" s="47" t="str">
        <f t="shared" si="14"/>
        <v/>
      </c>
      <c r="CL10" s="47" t="str">
        <f t="shared" si="14"/>
        <v/>
      </c>
      <c r="CM10" s="47" t="str">
        <f t="shared" si="14"/>
        <v/>
      </c>
      <c r="CN10" s="47" t="str">
        <f t="shared" si="14"/>
        <v/>
      </c>
      <c r="CO10" s="47" t="str">
        <f t="shared" si="14"/>
        <v/>
      </c>
      <c r="CP10" s="47" t="str">
        <f t="shared" si="14"/>
        <v/>
      </c>
      <c r="CQ10" s="47" t="str">
        <f t="shared" si="14"/>
        <v/>
      </c>
      <c r="CR10" s="47" t="str">
        <f t="shared" si="14"/>
        <v/>
      </c>
      <c r="CS10" s="47" t="str">
        <f t="shared" si="14"/>
        <v/>
      </c>
      <c r="CT10" s="47" t="str">
        <f t="shared" si="14"/>
        <v/>
      </c>
      <c r="CU10" s="47" t="str">
        <f t="shared" si="14"/>
        <v/>
      </c>
      <c r="CV10" s="47" t="str">
        <f t="shared" si="14"/>
        <v/>
      </c>
      <c r="CW10" s="47" t="str">
        <f t="shared" si="14"/>
        <v/>
      </c>
      <c r="CX10" s="47" t="str">
        <f t="shared" si="14"/>
        <v/>
      </c>
      <c r="CY10" s="47" t="str">
        <f t="shared" si="14"/>
        <v/>
      </c>
      <c r="CZ10" s="47" t="str">
        <f t="shared" si="14"/>
        <v/>
      </c>
      <c r="DA10" s="47" t="str">
        <f t="shared" si="14"/>
        <v/>
      </c>
      <c r="DB10" s="47" t="str">
        <f t="shared" si="14"/>
        <v/>
      </c>
      <c r="DC10" s="47" t="str">
        <f t="shared" si="14"/>
        <v/>
      </c>
      <c r="DD10" s="47" t="str">
        <f t="shared" si="14"/>
        <v/>
      </c>
      <c r="DE10" s="47" t="str">
        <f t="shared" si="14"/>
        <v/>
      </c>
      <c r="DF10" s="47" t="str">
        <f t="shared" si="14"/>
        <v/>
      </c>
      <c r="DG10" s="47" t="str">
        <f t="shared" si="14"/>
        <v/>
      </c>
      <c r="DH10" s="47" t="str">
        <f t="shared" si="14"/>
        <v/>
      </c>
      <c r="DI10" s="47" t="str">
        <f t="shared" si="14"/>
        <v/>
      </c>
      <c r="DJ10" s="47" t="str">
        <f t="shared" si="14"/>
        <v/>
      </c>
      <c r="DK10" s="47" t="str">
        <f t="shared" si="14"/>
        <v/>
      </c>
      <c r="DL10" s="47" t="str">
        <f t="shared" si="14"/>
        <v/>
      </c>
      <c r="DM10" s="47" t="str">
        <f t="shared" si="14"/>
        <v/>
      </c>
      <c r="DN10" s="47" t="str">
        <f t="shared" si="14"/>
        <v/>
      </c>
      <c r="DO10" s="47" t="str">
        <f t="shared" si="14"/>
        <v/>
      </c>
      <c r="DP10" s="47" t="str">
        <f t="shared" si="14"/>
        <v/>
      </c>
      <c r="DQ10" s="47" t="str">
        <f t="shared" si="14"/>
        <v/>
      </c>
      <c r="DR10" s="47" t="str">
        <f t="shared" si="14"/>
        <v/>
      </c>
      <c r="DS10" s="47" t="str">
        <f t="shared" si="14"/>
        <v/>
      </c>
      <c r="DT10" s="47" t="str">
        <f t="shared" si="14"/>
        <v/>
      </c>
      <c r="DU10" s="47" t="str">
        <f t="shared" si="14"/>
        <v/>
      </c>
      <c r="DV10" s="47" t="str">
        <f t="shared" si="14"/>
        <v/>
      </c>
      <c r="DW10" s="47" t="str">
        <f t="shared" si="14"/>
        <v/>
      </c>
      <c r="DX10" s="47" t="str">
        <f t="shared" si="14"/>
        <v/>
      </c>
      <c r="DY10" s="47" t="str">
        <f t="shared" si="14"/>
        <v/>
      </c>
      <c r="DZ10" s="47" t="str">
        <f t="shared" si="14"/>
        <v/>
      </c>
      <c r="EA10" s="47" t="str">
        <f t="shared" si="14"/>
        <v/>
      </c>
      <c r="EB10" s="47" t="str">
        <f t="shared" si="14"/>
        <v/>
      </c>
      <c r="EC10" s="47" t="str">
        <f t="shared" si="14"/>
        <v/>
      </c>
      <c r="ED10" s="108">
        <f t="shared" si="14"/>
        <v>14.5</v>
      </c>
    </row>
    <row r="11" spans="1:135" s="13" customFormat="1" ht="18" customHeight="1" outlineLevel="1" collapsed="1" thickBot="1" x14ac:dyDescent="0.25">
      <c r="A11" s="15" t="s">
        <v>197</v>
      </c>
      <c r="B11" s="140" t="s">
        <v>198</v>
      </c>
      <c r="C11" s="141"/>
      <c r="D11" s="12">
        <f>SUM(D12:D32)</f>
        <v>0</v>
      </c>
      <c r="E11" s="51">
        <f t="shared" ref="E11:AJ11" si="15">COUNTIF(E12:E32,"〇") +COUNTIF(E12:E32,"◎") *1.25+ COUNTIF(E12:E32,"☆")*0.75+ COUNTIF(E12:E32,"△")*0.5</f>
        <v>0</v>
      </c>
      <c r="F11" s="51">
        <f t="shared" si="15"/>
        <v>0</v>
      </c>
      <c r="G11" s="51">
        <f t="shared" si="15"/>
        <v>0</v>
      </c>
      <c r="H11" s="51">
        <f t="shared" si="15"/>
        <v>0</v>
      </c>
      <c r="I11" s="51">
        <f t="shared" si="15"/>
        <v>0</v>
      </c>
      <c r="J11" s="51">
        <f t="shared" si="15"/>
        <v>0</v>
      </c>
      <c r="K11" s="51">
        <f t="shared" si="15"/>
        <v>0</v>
      </c>
      <c r="L11" s="51">
        <f t="shared" si="15"/>
        <v>0</v>
      </c>
      <c r="M11" s="51">
        <f t="shared" si="15"/>
        <v>0</v>
      </c>
      <c r="N11" s="51">
        <f t="shared" si="15"/>
        <v>0</v>
      </c>
      <c r="O11" s="51">
        <f t="shared" si="15"/>
        <v>0</v>
      </c>
      <c r="P11" s="51">
        <f t="shared" si="15"/>
        <v>0</v>
      </c>
      <c r="Q11" s="51">
        <f t="shared" si="15"/>
        <v>0</v>
      </c>
      <c r="R11" s="51">
        <f t="shared" si="15"/>
        <v>0</v>
      </c>
      <c r="S11" s="51">
        <f t="shared" si="15"/>
        <v>0</v>
      </c>
      <c r="T11" s="51">
        <f t="shared" si="15"/>
        <v>0</v>
      </c>
      <c r="U11" s="51">
        <f t="shared" si="15"/>
        <v>0</v>
      </c>
      <c r="V11" s="51">
        <f t="shared" si="15"/>
        <v>0</v>
      </c>
      <c r="W11" s="51">
        <f t="shared" si="15"/>
        <v>0</v>
      </c>
      <c r="X11" s="51">
        <f t="shared" si="15"/>
        <v>0</v>
      </c>
      <c r="Y11" s="51">
        <f t="shared" si="15"/>
        <v>0</v>
      </c>
      <c r="Z11" s="51">
        <f t="shared" si="15"/>
        <v>0</v>
      </c>
      <c r="AA11" s="51">
        <f t="shared" si="15"/>
        <v>0</v>
      </c>
      <c r="AB11" s="51">
        <f t="shared" si="15"/>
        <v>0</v>
      </c>
      <c r="AC11" s="51">
        <f t="shared" si="15"/>
        <v>0</v>
      </c>
      <c r="AD11" s="51">
        <f t="shared" si="15"/>
        <v>0</v>
      </c>
      <c r="AE11" s="51">
        <f t="shared" si="15"/>
        <v>0</v>
      </c>
      <c r="AF11" s="51">
        <f t="shared" si="15"/>
        <v>0</v>
      </c>
      <c r="AG11" s="51">
        <f t="shared" si="15"/>
        <v>0</v>
      </c>
      <c r="AH11" s="51">
        <f t="shared" si="15"/>
        <v>0</v>
      </c>
      <c r="AI11" s="51">
        <f t="shared" si="15"/>
        <v>0</v>
      </c>
      <c r="AJ11" s="51">
        <f t="shared" si="15"/>
        <v>0</v>
      </c>
      <c r="AK11" s="51">
        <f t="shared" ref="AK11:BT11" si="16">COUNTIF(AK12:AK32,"〇") +COUNTIF(AK12:AK32,"◎") *1.25+ COUNTIF(AK12:AK32,"☆")*0.75+ COUNTIF(AK12:AK32,"△")*0.5</f>
        <v>0</v>
      </c>
      <c r="AL11" s="51">
        <f t="shared" si="16"/>
        <v>0</v>
      </c>
      <c r="AM11" s="51">
        <f t="shared" si="16"/>
        <v>0</v>
      </c>
      <c r="AN11" s="51">
        <f t="shared" si="16"/>
        <v>0</v>
      </c>
      <c r="AO11" s="51">
        <f t="shared" si="16"/>
        <v>0</v>
      </c>
      <c r="AP11" s="51">
        <f t="shared" si="16"/>
        <v>0</v>
      </c>
      <c r="AQ11" s="51">
        <f t="shared" si="16"/>
        <v>0</v>
      </c>
      <c r="AR11" s="51">
        <f t="shared" si="16"/>
        <v>0</v>
      </c>
      <c r="AS11" s="51">
        <f t="shared" si="16"/>
        <v>0</v>
      </c>
      <c r="AT11" s="51">
        <f t="shared" ref="AT11" si="17">COUNTIF(AT12:AT32,"〇") +COUNTIF(AT12:AT32,"◎") *1.25+ COUNTIF(AT12:AT32,"☆")*0.75+ COUNTIF(AT12:AT32,"△")*0.5</f>
        <v>0</v>
      </c>
      <c r="AU11" s="51">
        <f t="shared" ref="AU11" si="18">COUNTIF(AU12:AU32,"〇") +COUNTIF(AU12:AU32,"◎") *1.25+ COUNTIF(AU12:AU32,"☆")*0.75+ COUNTIF(AU12:AU32,"△")*0.5</f>
        <v>0</v>
      </c>
      <c r="AV11" s="51">
        <f t="shared" si="16"/>
        <v>0</v>
      </c>
      <c r="AW11" s="51">
        <f t="shared" si="16"/>
        <v>0</v>
      </c>
      <c r="AX11" s="51">
        <f t="shared" si="16"/>
        <v>0</v>
      </c>
      <c r="AY11" s="51">
        <f t="shared" si="16"/>
        <v>0</v>
      </c>
      <c r="AZ11" s="51">
        <f t="shared" si="16"/>
        <v>0</v>
      </c>
      <c r="BA11" s="51">
        <f t="shared" ref="BA11" si="19">COUNTIF(BA12:BA32,"〇") +COUNTIF(BA12:BA32,"◎") *1.25+ COUNTIF(BA12:BA32,"☆")*0.75+ COUNTIF(BA12:BA32,"△")*0.5</f>
        <v>0</v>
      </c>
      <c r="BB11" s="51">
        <f t="shared" si="16"/>
        <v>0</v>
      </c>
      <c r="BC11" s="51">
        <f t="shared" si="16"/>
        <v>0</v>
      </c>
      <c r="BD11" s="51">
        <f t="shared" si="16"/>
        <v>0</v>
      </c>
      <c r="BE11" s="51">
        <f t="shared" si="16"/>
        <v>0</v>
      </c>
      <c r="BF11" s="51">
        <f t="shared" si="16"/>
        <v>0</v>
      </c>
      <c r="BG11" s="51">
        <f t="shared" ref="BG11" si="20">COUNTIF(BG12:BG32,"〇") +COUNTIF(BG12:BG32,"◎") *1.25+ COUNTIF(BG12:BG32,"☆")*0.75+ COUNTIF(BG12:BG32,"△")*0.5</f>
        <v>0</v>
      </c>
      <c r="BH11" s="51">
        <f t="shared" si="16"/>
        <v>0</v>
      </c>
      <c r="BI11" s="51">
        <f t="shared" si="16"/>
        <v>0</v>
      </c>
      <c r="BJ11" s="51">
        <f t="shared" si="16"/>
        <v>0</v>
      </c>
      <c r="BK11" s="51">
        <f t="shared" si="16"/>
        <v>0</v>
      </c>
      <c r="BL11" s="51">
        <f t="shared" si="16"/>
        <v>0</v>
      </c>
      <c r="BM11" s="51">
        <f t="shared" si="16"/>
        <v>0</v>
      </c>
      <c r="BN11" s="51">
        <f t="shared" si="16"/>
        <v>0</v>
      </c>
      <c r="BO11" s="51">
        <f t="shared" si="16"/>
        <v>0</v>
      </c>
      <c r="BP11" s="51">
        <f t="shared" si="16"/>
        <v>0</v>
      </c>
      <c r="BQ11" s="51">
        <f t="shared" si="16"/>
        <v>0</v>
      </c>
      <c r="BR11" s="51">
        <f t="shared" si="16"/>
        <v>0</v>
      </c>
      <c r="BS11" s="51">
        <f t="shared" si="16"/>
        <v>0</v>
      </c>
      <c r="BT11" s="51">
        <f t="shared" si="16"/>
        <v>0</v>
      </c>
      <c r="BU11" s="51">
        <f t="shared" ref="BU11:CZ11" si="21">COUNTIF(BU12:BU32,"〇") +COUNTIF(BU12:BU32,"◎") *1.25+ COUNTIF(BU12:BU32,"☆")*0.75+ COUNTIF(BU12:BU32,"△")*0.5</f>
        <v>0</v>
      </c>
      <c r="BV11" s="51">
        <f t="shared" si="21"/>
        <v>0</v>
      </c>
      <c r="BW11" s="51">
        <f t="shared" si="21"/>
        <v>0</v>
      </c>
      <c r="BX11" s="51">
        <f t="shared" si="21"/>
        <v>0</v>
      </c>
      <c r="BY11" s="51">
        <f t="shared" si="21"/>
        <v>0</v>
      </c>
      <c r="BZ11" s="51">
        <f t="shared" si="21"/>
        <v>0</v>
      </c>
      <c r="CA11" s="51">
        <f t="shared" si="21"/>
        <v>0</v>
      </c>
      <c r="CB11" s="51">
        <f t="shared" si="21"/>
        <v>0</v>
      </c>
      <c r="CC11" s="51">
        <f t="shared" si="21"/>
        <v>0</v>
      </c>
      <c r="CD11" s="51">
        <f t="shared" si="21"/>
        <v>0</v>
      </c>
      <c r="CE11" s="51">
        <f t="shared" si="21"/>
        <v>0</v>
      </c>
      <c r="CF11" s="51">
        <f t="shared" si="21"/>
        <v>0</v>
      </c>
      <c r="CG11" s="51">
        <f t="shared" si="21"/>
        <v>0</v>
      </c>
      <c r="CH11" s="51">
        <f t="shared" si="21"/>
        <v>0</v>
      </c>
      <c r="CI11" s="51">
        <f t="shared" si="21"/>
        <v>0</v>
      </c>
      <c r="CJ11" s="51">
        <f t="shared" si="21"/>
        <v>0</v>
      </c>
      <c r="CK11" s="51">
        <f t="shared" si="21"/>
        <v>0</v>
      </c>
      <c r="CL11" s="51">
        <f t="shared" si="21"/>
        <v>0</v>
      </c>
      <c r="CM11" s="51">
        <f t="shared" si="21"/>
        <v>0</v>
      </c>
      <c r="CN11" s="51">
        <f t="shared" si="21"/>
        <v>0</v>
      </c>
      <c r="CO11" s="51">
        <f t="shared" si="21"/>
        <v>0</v>
      </c>
      <c r="CP11" s="51">
        <f t="shared" si="21"/>
        <v>0</v>
      </c>
      <c r="CQ11" s="51">
        <f t="shared" si="21"/>
        <v>0</v>
      </c>
      <c r="CR11" s="51">
        <f t="shared" si="21"/>
        <v>0</v>
      </c>
      <c r="CS11" s="51">
        <f t="shared" si="21"/>
        <v>0</v>
      </c>
      <c r="CT11" s="51">
        <f t="shared" si="21"/>
        <v>0</v>
      </c>
      <c r="CU11" s="51">
        <f t="shared" si="21"/>
        <v>0</v>
      </c>
      <c r="CV11" s="51">
        <f t="shared" si="21"/>
        <v>0</v>
      </c>
      <c r="CW11" s="51">
        <f t="shared" si="21"/>
        <v>0</v>
      </c>
      <c r="CX11" s="51">
        <f t="shared" si="21"/>
        <v>0</v>
      </c>
      <c r="CY11" s="51">
        <f t="shared" si="21"/>
        <v>0</v>
      </c>
      <c r="CZ11" s="51">
        <f t="shared" si="21"/>
        <v>0</v>
      </c>
      <c r="DA11" s="51">
        <f t="shared" ref="DA11:ED11" si="22">COUNTIF(DA12:DA32,"〇") +COUNTIF(DA12:DA32,"◎") *1.25+ COUNTIF(DA12:DA32,"☆")*0.75+ COUNTIF(DA12:DA32,"△")*0.5</f>
        <v>0</v>
      </c>
      <c r="DB11" s="51">
        <f t="shared" si="22"/>
        <v>0</v>
      </c>
      <c r="DC11" s="51">
        <f t="shared" si="22"/>
        <v>0</v>
      </c>
      <c r="DD11" s="51">
        <f t="shared" si="22"/>
        <v>0</v>
      </c>
      <c r="DE11" s="51">
        <f t="shared" si="22"/>
        <v>0</v>
      </c>
      <c r="DF11" s="51">
        <f t="shared" si="22"/>
        <v>0</v>
      </c>
      <c r="DG11" s="51">
        <f t="shared" si="22"/>
        <v>0</v>
      </c>
      <c r="DH11" s="51">
        <f t="shared" si="22"/>
        <v>0</v>
      </c>
      <c r="DI11" s="51">
        <f t="shared" si="22"/>
        <v>0</v>
      </c>
      <c r="DJ11" s="51">
        <f t="shared" si="22"/>
        <v>0</v>
      </c>
      <c r="DK11" s="51">
        <f t="shared" si="22"/>
        <v>0</v>
      </c>
      <c r="DL11" s="51">
        <f t="shared" si="22"/>
        <v>0</v>
      </c>
      <c r="DM11" s="51">
        <f t="shared" si="22"/>
        <v>0</v>
      </c>
      <c r="DN11" s="51">
        <f t="shared" si="22"/>
        <v>0</v>
      </c>
      <c r="DO11" s="51">
        <f t="shared" si="22"/>
        <v>0</v>
      </c>
      <c r="DP11" s="51">
        <f t="shared" si="22"/>
        <v>0</v>
      </c>
      <c r="DQ11" s="51">
        <f t="shared" si="22"/>
        <v>0</v>
      </c>
      <c r="DR11" s="51">
        <f t="shared" si="22"/>
        <v>0</v>
      </c>
      <c r="DS11" s="51">
        <f t="shared" si="22"/>
        <v>0</v>
      </c>
      <c r="DT11" s="51">
        <f t="shared" si="22"/>
        <v>0</v>
      </c>
      <c r="DU11" s="51">
        <f t="shared" si="22"/>
        <v>0</v>
      </c>
      <c r="DV11" s="51">
        <f t="shared" si="22"/>
        <v>0</v>
      </c>
      <c r="DW11" s="51">
        <f t="shared" si="22"/>
        <v>0</v>
      </c>
      <c r="DX11" s="51">
        <f t="shared" si="22"/>
        <v>0</v>
      </c>
      <c r="DY11" s="51">
        <f t="shared" si="22"/>
        <v>0</v>
      </c>
      <c r="DZ11" s="51">
        <f t="shared" si="22"/>
        <v>0</v>
      </c>
      <c r="EA11" s="51">
        <f t="shared" si="22"/>
        <v>0</v>
      </c>
      <c r="EB11" s="51">
        <f t="shared" si="22"/>
        <v>0</v>
      </c>
      <c r="EC11" s="51">
        <f t="shared" si="22"/>
        <v>0</v>
      </c>
      <c r="ED11" s="52">
        <f t="shared" si="22"/>
        <v>0</v>
      </c>
    </row>
    <row r="12" spans="1:135" s="9" customFormat="1" ht="18" customHeight="1" outlineLevel="1" x14ac:dyDescent="0.2">
      <c r="A12" s="13"/>
      <c r="B12" s="14">
        <v>1</v>
      </c>
      <c r="C12" s="10">
        <v>43892</v>
      </c>
      <c r="D12" s="11">
        <f t="shared" ref="D12:D32" si="23">COUNTA(E12:ED12)</f>
        <v>0</v>
      </c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50"/>
      <c r="EE12" s="25"/>
    </row>
    <row r="13" spans="1:135" s="9" customFormat="1" ht="18" customHeight="1" outlineLevel="1" x14ac:dyDescent="0.2">
      <c r="A13" s="13"/>
      <c r="B13" s="14">
        <v>2</v>
      </c>
      <c r="C13" s="10">
        <v>43893</v>
      </c>
      <c r="D13" s="11">
        <f t="shared" si="23"/>
        <v>0</v>
      </c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50"/>
      <c r="EE13" s="25"/>
    </row>
    <row r="14" spans="1:135" s="9" customFormat="1" ht="18" customHeight="1" outlineLevel="1" x14ac:dyDescent="0.2">
      <c r="A14" s="13"/>
      <c r="B14" s="14">
        <v>3</v>
      </c>
      <c r="C14" s="10">
        <v>43894</v>
      </c>
      <c r="D14" s="11">
        <f t="shared" si="23"/>
        <v>0</v>
      </c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50"/>
      <c r="EE14" s="25"/>
    </row>
    <row r="15" spans="1:135" s="9" customFormat="1" ht="18" customHeight="1" outlineLevel="1" x14ac:dyDescent="0.2">
      <c r="A15" s="13"/>
      <c r="B15" s="14">
        <v>4</v>
      </c>
      <c r="C15" s="10">
        <v>43895</v>
      </c>
      <c r="D15" s="11">
        <f t="shared" si="23"/>
        <v>0</v>
      </c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50"/>
      <c r="EE15" s="25"/>
    </row>
    <row r="16" spans="1:135" s="9" customFormat="1" ht="18" customHeight="1" outlineLevel="1" x14ac:dyDescent="0.2">
      <c r="A16" s="13"/>
      <c r="B16" s="14">
        <v>5</v>
      </c>
      <c r="C16" s="10">
        <v>43896</v>
      </c>
      <c r="D16" s="11">
        <f t="shared" si="23"/>
        <v>0</v>
      </c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50"/>
      <c r="EE16" s="25"/>
    </row>
    <row r="17" spans="1:135" s="9" customFormat="1" ht="18" customHeight="1" outlineLevel="1" x14ac:dyDescent="0.2">
      <c r="A17" s="13"/>
      <c r="B17" s="14">
        <v>6</v>
      </c>
      <c r="C17" s="10">
        <v>43899</v>
      </c>
      <c r="D17" s="11">
        <f t="shared" si="23"/>
        <v>0</v>
      </c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  <c r="ED17" s="50"/>
      <c r="EE17" s="25"/>
    </row>
    <row r="18" spans="1:135" s="9" customFormat="1" ht="18" customHeight="1" outlineLevel="1" x14ac:dyDescent="0.2">
      <c r="A18" s="13"/>
      <c r="B18" s="14">
        <v>7</v>
      </c>
      <c r="C18" s="10">
        <v>43900</v>
      </c>
      <c r="D18" s="11">
        <f t="shared" si="23"/>
        <v>0</v>
      </c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50"/>
      <c r="EE18" s="25"/>
    </row>
    <row r="19" spans="1:135" s="9" customFormat="1" ht="18" customHeight="1" outlineLevel="1" x14ac:dyDescent="0.2">
      <c r="A19" s="13"/>
      <c r="B19" s="14">
        <v>8</v>
      </c>
      <c r="C19" s="10">
        <v>43901</v>
      </c>
      <c r="D19" s="11">
        <f t="shared" si="23"/>
        <v>0</v>
      </c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50"/>
      <c r="EE19" s="25"/>
    </row>
    <row r="20" spans="1:135" s="9" customFormat="1" ht="18" customHeight="1" outlineLevel="1" x14ac:dyDescent="0.2">
      <c r="A20" s="13"/>
      <c r="B20" s="14">
        <v>9</v>
      </c>
      <c r="C20" s="10">
        <v>43902</v>
      </c>
      <c r="D20" s="11">
        <f t="shared" si="23"/>
        <v>0</v>
      </c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50"/>
      <c r="EE20" s="25"/>
    </row>
    <row r="21" spans="1:135" s="9" customFormat="1" ht="18" customHeight="1" outlineLevel="1" x14ac:dyDescent="0.2">
      <c r="A21" s="13"/>
      <c r="B21" s="14">
        <v>10</v>
      </c>
      <c r="C21" s="10">
        <v>43903</v>
      </c>
      <c r="D21" s="11">
        <f t="shared" si="23"/>
        <v>0</v>
      </c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50"/>
      <c r="EE21" s="25"/>
    </row>
    <row r="22" spans="1:135" s="9" customFormat="1" ht="18" customHeight="1" outlineLevel="1" x14ac:dyDescent="0.2">
      <c r="A22" s="13"/>
      <c r="B22" s="14">
        <v>11</v>
      </c>
      <c r="C22" s="10">
        <v>43906</v>
      </c>
      <c r="D22" s="11">
        <f t="shared" si="23"/>
        <v>0</v>
      </c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50"/>
      <c r="EE22" s="25"/>
    </row>
    <row r="23" spans="1:135" s="9" customFormat="1" ht="18" customHeight="1" outlineLevel="1" x14ac:dyDescent="0.2">
      <c r="A23" s="13"/>
      <c r="B23" s="14">
        <v>12</v>
      </c>
      <c r="C23" s="10">
        <v>43907</v>
      </c>
      <c r="D23" s="11">
        <f t="shared" si="23"/>
        <v>0</v>
      </c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50"/>
      <c r="EE23" s="25"/>
    </row>
    <row r="24" spans="1:135" s="9" customFormat="1" ht="18" customHeight="1" outlineLevel="1" x14ac:dyDescent="0.2">
      <c r="A24" s="13"/>
      <c r="B24" s="14">
        <v>13</v>
      </c>
      <c r="C24" s="10">
        <v>43908</v>
      </c>
      <c r="D24" s="11">
        <f t="shared" si="23"/>
        <v>0</v>
      </c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50"/>
      <c r="EE24" s="25"/>
    </row>
    <row r="25" spans="1:135" s="9" customFormat="1" ht="18" customHeight="1" outlineLevel="1" x14ac:dyDescent="0.2">
      <c r="A25" s="13"/>
      <c r="B25" s="14">
        <v>14</v>
      </c>
      <c r="C25" s="10">
        <v>43909</v>
      </c>
      <c r="D25" s="11">
        <f t="shared" si="23"/>
        <v>0</v>
      </c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50"/>
      <c r="EE25" s="25"/>
    </row>
    <row r="26" spans="1:135" s="9" customFormat="1" ht="18" customHeight="1" outlineLevel="1" x14ac:dyDescent="0.2">
      <c r="A26" s="13"/>
      <c r="B26" s="14">
        <v>15</v>
      </c>
      <c r="C26" s="10">
        <v>43913</v>
      </c>
      <c r="D26" s="11">
        <f t="shared" si="23"/>
        <v>0</v>
      </c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50"/>
      <c r="EE26" s="25"/>
    </row>
    <row r="27" spans="1:135" s="9" customFormat="1" ht="18" customHeight="1" outlineLevel="1" x14ac:dyDescent="0.2">
      <c r="A27" s="13"/>
      <c r="B27" s="14">
        <v>16</v>
      </c>
      <c r="C27" s="10">
        <v>43914</v>
      </c>
      <c r="D27" s="11">
        <f t="shared" si="23"/>
        <v>0</v>
      </c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50"/>
      <c r="EE27" s="25"/>
    </row>
    <row r="28" spans="1:135" s="9" customFormat="1" ht="18" customHeight="1" outlineLevel="1" x14ac:dyDescent="0.2">
      <c r="A28" s="13"/>
      <c r="B28" s="14">
        <v>17</v>
      </c>
      <c r="C28" s="10">
        <v>43915</v>
      </c>
      <c r="D28" s="11">
        <f t="shared" si="23"/>
        <v>0</v>
      </c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50"/>
      <c r="EE28" s="25"/>
    </row>
    <row r="29" spans="1:135" s="9" customFormat="1" ht="18" customHeight="1" outlineLevel="1" x14ac:dyDescent="0.2">
      <c r="A29" s="13"/>
      <c r="B29" s="14">
        <v>18</v>
      </c>
      <c r="C29" s="10">
        <v>43916</v>
      </c>
      <c r="D29" s="11">
        <f t="shared" si="23"/>
        <v>0</v>
      </c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50"/>
      <c r="EE29" s="25"/>
    </row>
    <row r="30" spans="1:135" s="9" customFormat="1" ht="18" customHeight="1" outlineLevel="1" x14ac:dyDescent="0.2">
      <c r="A30" s="13"/>
      <c r="B30" s="14">
        <v>19</v>
      </c>
      <c r="C30" s="10">
        <v>43917</v>
      </c>
      <c r="D30" s="11">
        <f t="shared" si="23"/>
        <v>0</v>
      </c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50"/>
      <c r="EE30" s="25"/>
    </row>
    <row r="31" spans="1:135" s="9" customFormat="1" ht="18" customHeight="1" outlineLevel="1" x14ac:dyDescent="0.2">
      <c r="A31" s="13"/>
      <c r="B31" s="14">
        <v>20</v>
      </c>
      <c r="C31" s="10">
        <v>43920</v>
      </c>
      <c r="D31" s="11">
        <f t="shared" si="23"/>
        <v>0</v>
      </c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50"/>
      <c r="EE31" s="25"/>
    </row>
    <row r="32" spans="1:135" s="9" customFormat="1" ht="18" customHeight="1" outlineLevel="1" thickBot="1" x14ac:dyDescent="0.25">
      <c r="A32" s="13"/>
      <c r="B32" s="14">
        <v>21</v>
      </c>
      <c r="C32" s="10">
        <v>43921</v>
      </c>
      <c r="D32" s="11">
        <f t="shared" si="23"/>
        <v>0</v>
      </c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50"/>
      <c r="EE32" s="25"/>
    </row>
    <row r="33" spans="1:135" s="13" customFormat="1" ht="18" customHeight="1" thickBot="1" x14ac:dyDescent="0.25">
      <c r="A33" s="15" t="s">
        <v>195</v>
      </c>
      <c r="B33" s="140" t="s">
        <v>196</v>
      </c>
      <c r="C33" s="141"/>
      <c r="D33" s="12">
        <f>SUM(D34:D50)</f>
        <v>172</v>
      </c>
      <c r="E33" s="51">
        <f t="shared" ref="E33:AJ33" si="24">COUNTIF(E34:E50,"〇") + COUNTIF(E34:E50,"◎")*1.25 + COUNTIF(E34:E50,"☆")*0.75+ COUNTIF(E34:E50,"△")*0.5</f>
        <v>0</v>
      </c>
      <c r="F33" s="51">
        <f t="shared" si="24"/>
        <v>0</v>
      </c>
      <c r="G33" s="51">
        <f t="shared" si="24"/>
        <v>0</v>
      </c>
      <c r="H33" s="51">
        <f t="shared" si="24"/>
        <v>0</v>
      </c>
      <c r="I33" s="51">
        <f t="shared" si="24"/>
        <v>0</v>
      </c>
      <c r="J33" s="51">
        <f t="shared" si="24"/>
        <v>0</v>
      </c>
      <c r="K33" s="51">
        <f t="shared" si="24"/>
        <v>0</v>
      </c>
      <c r="L33" s="51">
        <f t="shared" si="24"/>
        <v>0</v>
      </c>
      <c r="M33" s="51">
        <f t="shared" si="24"/>
        <v>1.25</v>
      </c>
      <c r="N33" s="51">
        <f t="shared" si="24"/>
        <v>0</v>
      </c>
      <c r="O33" s="51">
        <f t="shared" si="24"/>
        <v>0</v>
      </c>
      <c r="P33" s="51">
        <f t="shared" si="24"/>
        <v>0</v>
      </c>
      <c r="Q33" s="51">
        <f t="shared" si="24"/>
        <v>3.75</v>
      </c>
      <c r="R33" s="51">
        <f t="shared" si="24"/>
        <v>2.5</v>
      </c>
      <c r="S33" s="51">
        <f t="shared" si="24"/>
        <v>0</v>
      </c>
      <c r="T33" s="51">
        <f t="shared" si="24"/>
        <v>21</v>
      </c>
      <c r="U33" s="51">
        <f t="shared" si="24"/>
        <v>16.25</v>
      </c>
      <c r="V33" s="51">
        <f t="shared" si="24"/>
        <v>0</v>
      </c>
      <c r="W33" s="51">
        <f t="shared" si="24"/>
        <v>15</v>
      </c>
      <c r="X33" s="51">
        <f t="shared" si="24"/>
        <v>0</v>
      </c>
      <c r="Y33" s="51">
        <f t="shared" si="24"/>
        <v>0</v>
      </c>
      <c r="Z33" s="51">
        <f t="shared" si="24"/>
        <v>0</v>
      </c>
      <c r="AA33" s="51">
        <f t="shared" si="24"/>
        <v>0</v>
      </c>
      <c r="AB33" s="51">
        <f t="shared" si="24"/>
        <v>10.75</v>
      </c>
      <c r="AC33" s="51">
        <f t="shared" si="24"/>
        <v>21</v>
      </c>
      <c r="AD33" s="51">
        <f t="shared" si="24"/>
        <v>0</v>
      </c>
      <c r="AE33" s="51">
        <f t="shared" si="24"/>
        <v>0</v>
      </c>
      <c r="AF33" s="51">
        <f t="shared" si="24"/>
        <v>0</v>
      </c>
      <c r="AG33" s="51">
        <f t="shared" si="24"/>
        <v>8.75</v>
      </c>
      <c r="AH33" s="51">
        <f t="shared" si="24"/>
        <v>9.75</v>
      </c>
      <c r="AI33" s="51">
        <f t="shared" si="24"/>
        <v>0</v>
      </c>
      <c r="AJ33" s="51">
        <f t="shared" si="24"/>
        <v>0</v>
      </c>
      <c r="AK33" s="51">
        <f t="shared" ref="AK33:BP33" si="25">COUNTIF(AK34:AK50,"〇") + COUNTIF(AK34:AK50,"◎")*1.25 + COUNTIF(AK34:AK50,"☆")*0.75+ COUNTIF(AK34:AK50,"△")*0.5</f>
        <v>21.25</v>
      </c>
      <c r="AL33" s="51">
        <f t="shared" si="25"/>
        <v>0</v>
      </c>
      <c r="AM33" s="51">
        <f t="shared" si="25"/>
        <v>0</v>
      </c>
      <c r="AN33" s="51">
        <f t="shared" si="25"/>
        <v>2</v>
      </c>
      <c r="AO33" s="51">
        <f t="shared" si="25"/>
        <v>0</v>
      </c>
      <c r="AP33" s="51">
        <f t="shared" si="25"/>
        <v>0</v>
      </c>
      <c r="AQ33" s="51">
        <f t="shared" si="25"/>
        <v>0</v>
      </c>
      <c r="AR33" s="51">
        <f t="shared" si="25"/>
        <v>1</v>
      </c>
      <c r="AS33" s="51">
        <f t="shared" si="25"/>
        <v>0</v>
      </c>
      <c r="AT33" s="51">
        <f t="shared" si="25"/>
        <v>6.25</v>
      </c>
      <c r="AU33" s="51">
        <f t="shared" si="25"/>
        <v>0</v>
      </c>
      <c r="AV33" s="51">
        <f t="shared" si="25"/>
        <v>2</v>
      </c>
      <c r="AW33" s="51">
        <f t="shared" si="25"/>
        <v>7.5</v>
      </c>
      <c r="AX33" s="51">
        <f t="shared" si="25"/>
        <v>0.5</v>
      </c>
      <c r="AY33" s="51">
        <f t="shared" si="25"/>
        <v>0</v>
      </c>
      <c r="AZ33" s="51">
        <f t="shared" si="25"/>
        <v>0</v>
      </c>
      <c r="BA33" s="51">
        <f t="shared" si="25"/>
        <v>0</v>
      </c>
      <c r="BB33" s="51">
        <f t="shared" si="25"/>
        <v>10.75</v>
      </c>
      <c r="BC33" s="51">
        <f t="shared" si="25"/>
        <v>0</v>
      </c>
      <c r="BD33" s="51">
        <f t="shared" si="25"/>
        <v>0</v>
      </c>
      <c r="BE33" s="51">
        <f t="shared" si="25"/>
        <v>0</v>
      </c>
      <c r="BF33" s="51">
        <f t="shared" si="25"/>
        <v>2.25</v>
      </c>
      <c r="BG33" s="51">
        <f t="shared" si="25"/>
        <v>0</v>
      </c>
      <c r="BH33" s="51">
        <f t="shared" si="25"/>
        <v>0</v>
      </c>
      <c r="BI33" s="51">
        <f t="shared" si="25"/>
        <v>0</v>
      </c>
      <c r="BJ33" s="51">
        <f t="shared" si="25"/>
        <v>0</v>
      </c>
      <c r="BK33" s="51">
        <f t="shared" si="25"/>
        <v>0</v>
      </c>
      <c r="BL33" s="51">
        <f t="shared" si="25"/>
        <v>0</v>
      </c>
      <c r="BM33" s="51">
        <f t="shared" si="25"/>
        <v>0</v>
      </c>
      <c r="BN33" s="51">
        <f t="shared" si="25"/>
        <v>0</v>
      </c>
      <c r="BO33" s="51">
        <f t="shared" si="25"/>
        <v>0</v>
      </c>
      <c r="BP33" s="51">
        <f t="shared" si="25"/>
        <v>0</v>
      </c>
      <c r="BQ33" s="51">
        <f t="shared" ref="BQ33:CV33" si="26">COUNTIF(BQ34:BQ50,"〇") + COUNTIF(BQ34:BQ50,"◎")*1.25 + COUNTIF(BQ34:BQ50,"☆")*0.75+ COUNTIF(BQ34:BQ50,"△")*0.5</f>
        <v>0</v>
      </c>
      <c r="BR33" s="51">
        <f t="shared" si="26"/>
        <v>0</v>
      </c>
      <c r="BS33" s="51">
        <f t="shared" si="26"/>
        <v>0</v>
      </c>
      <c r="BT33" s="51">
        <f t="shared" si="26"/>
        <v>0</v>
      </c>
      <c r="BU33" s="51">
        <f t="shared" si="26"/>
        <v>0</v>
      </c>
      <c r="BV33" s="51">
        <f t="shared" si="26"/>
        <v>0</v>
      </c>
      <c r="BW33" s="51">
        <f t="shared" si="26"/>
        <v>0</v>
      </c>
      <c r="BX33" s="51">
        <f t="shared" si="26"/>
        <v>0</v>
      </c>
      <c r="BY33" s="51">
        <f t="shared" si="26"/>
        <v>0</v>
      </c>
      <c r="BZ33" s="51">
        <f t="shared" si="26"/>
        <v>0</v>
      </c>
      <c r="CA33" s="51">
        <f t="shared" si="26"/>
        <v>0</v>
      </c>
      <c r="CB33" s="51">
        <f t="shared" si="26"/>
        <v>0</v>
      </c>
      <c r="CC33" s="51">
        <f t="shared" si="26"/>
        <v>0</v>
      </c>
      <c r="CD33" s="51">
        <f t="shared" si="26"/>
        <v>0</v>
      </c>
      <c r="CE33" s="51">
        <f t="shared" si="26"/>
        <v>0</v>
      </c>
      <c r="CF33" s="51">
        <f t="shared" si="26"/>
        <v>0</v>
      </c>
      <c r="CG33" s="51">
        <f t="shared" si="26"/>
        <v>0</v>
      </c>
      <c r="CH33" s="51">
        <f t="shared" si="26"/>
        <v>0</v>
      </c>
      <c r="CI33" s="51">
        <f t="shared" si="26"/>
        <v>0</v>
      </c>
      <c r="CJ33" s="51">
        <f t="shared" si="26"/>
        <v>0</v>
      </c>
      <c r="CK33" s="51">
        <f t="shared" si="26"/>
        <v>0</v>
      </c>
      <c r="CL33" s="51">
        <f t="shared" si="26"/>
        <v>0</v>
      </c>
      <c r="CM33" s="51">
        <f t="shared" si="26"/>
        <v>0</v>
      </c>
      <c r="CN33" s="51">
        <f t="shared" si="26"/>
        <v>0</v>
      </c>
      <c r="CO33" s="51">
        <f t="shared" si="26"/>
        <v>0</v>
      </c>
      <c r="CP33" s="51">
        <f t="shared" si="26"/>
        <v>0</v>
      </c>
      <c r="CQ33" s="51">
        <f t="shared" si="26"/>
        <v>0</v>
      </c>
      <c r="CR33" s="51">
        <f t="shared" si="26"/>
        <v>0</v>
      </c>
      <c r="CS33" s="51">
        <f t="shared" si="26"/>
        <v>0</v>
      </c>
      <c r="CT33" s="51">
        <f t="shared" si="26"/>
        <v>0</v>
      </c>
      <c r="CU33" s="51">
        <f t="shared" si="26"/>
        <v>0</v>
      </c>
      <c r="CV33" s="51">
        <f t="shared" si="26"/>
        <v>0</v>
      </c>
      <c r="CW33" s="51">
        <f t="shared" ref="CW33:EB33" si="27">COUNTIF(CW34:CW50,"〇") + COUNTIF(CW34:CW50,"◎")*1.25 + COUNTIF(CW34:CW50,"☆")*0.75+ COUNTIF(CW34:CW50,"△")*0.5</f>
        <v>0</v>
      </c>
      <c r="CX33" s="51">
        <f t="shared" si="27"/>
        <v>0</v>
      </c>
      <c r="CY33" s="51">
        <f t="shared" si="27"/>
        <v>0</v>
      </c>
      <c r="CZ33" s="51">
        <f t="shared" si="27"/>
        <v>0</v>
      </c>
      <c r="DA33" s="51">
        <f t="shared" si="27"/>
        <v>0</v>
      </c>
      <c r="DB33" s="51">
        <f t="shared" si="27"/>
        <v>0</v>
      </c>
      <c r="DC33" s="51">
        <f t="shared" si="27"/>
        <v>0</v>
      </c>
      <c r="DD33" s="51">
        <f t="shared" si="27"/>
        <v>0</v>
      </c>
      <c r="DE33" s="51">
        <f t="shared" si="27"/>
        <v>0</v>
      </c>
      <c r="DF33" s="51">
        <f t="shared" si="27"/>
        <v>0</v>
      </c>
      <c r="DG33" s="51">
        <f t="shared" si="27"/>
        <v>0</v>
      </c>
      <c r="DH33" s="51">
        <f t="shared" si="27"/>
        <v>0</v>
      </c>
      <c r="DI33" s="51">
        <f t="shared" si="27"/>
        <v>0</v>
      </c>
      <c r="DJ33" s="51">
        <f t="shared" si="27"/>
        <v>0</v>
      </c>
      <c r="DK33" s="51">
        <f t="shared" si="27"/>
        <v>3</v>
      </c>
      <c r="DL33" s="51">
        <f t="shared" si="27"/>
        <v>2</v>
      </c>
      <c r="DM33" s="51">
        <f t="shared" si="27"/>
        <v>0</v>
      </c>
      <c r="DN33" s="51">
        <f t="shared" si="27"/>
        <v>0</v>
      </c>
      <c r="DO33" s="51">
        <f t="shared" si="27"/>
        <v>0</v>
      </c>
      <c r="DP33" s="51">
        <f t="shared" si="27"/>
        <v>0</v>
      </c>
      <c r="DQ33" s="51">
        <f t="shared" si="27"/>
        <v>0</v>
      </c>
      <c r="DR33" s="51">
        <f t="shared" si="27"/>
        <v>0</v>
      </c>
      <c r="DS33" s="51">
        <f t="shared" si="27"/>
        <v>0</v>
      </c>
      <c r="DT33" s="51">
        <f t="shared" si="27"/>
        <v>0</v>
      </c>
      <c r="DU33" s="51">
        <f t="shared" si="27"/>
        <v>0</v>
      </c>
      <c r="DV33" s="51">
        <f t="shared" si="27"/>
        <v>0</v>
      </c>
      <c r="DW33" s="51">
        <f t="shared" si="27"/>
        <v>0</v>
      </c>
      <c r="DX33" s="51">
        <f t="shared" si="27"/>
        <v>0</v>
      </c>
      <c r="DY33" s="51">
        <f t="shared" si="27"/>
        <v>9</v>
      </c>
      <c r="DZ33" s="51">
        <f t="shared" si="27"/>
        <v>0</v>
      </c>
      <c r="EA33" s="51">
        <f t="shared" si="27"/>
        <v>0</v>
      </c>
      <c r="EB33" s="51">
        <f t="shared" si="27"/>
        <v>0</v>
      </c>
      <c r="EC33" s="51">
        <f t="shared" ref="EC33:ED33" si="28">COUNTIF(EC34:EC50,"〇") + COUNTIF(EC34:EC50,"◎")*1.25 + COUNTIF(EC34:EC50,"☆")*0.75+ COUNTIF(EC34:EC50,"△")*0.5</f>
        <v>0</v>
      </c>
      <c r="ED33" s="52">
        <f t="shared" si="28"/>
        <v>16.5</v>
      </c>
    </row>
    <row r="34" spans="1:135" s="9" customFormat="1" ht="18" customHeight="1" outlineLevel="1" x14ac:dyDescent="0.2">
      <c r="A34" s="13"/>
      <c r="B34" s="14">
        <v>1</v>
      </c>
      <c r="C34" s="10">
        <v>43864</v>
      </c>
      <c r="D34" s="11">
        <f t="shared" ref="D34:D50" si="29">COUNTA(E34:ED34)</f>
        <v>11</v>
      </c>
      <c r="E34" s="48"/>
      <c r="F34" s="48"/>
      <c r="G34" s="48"/>
      <c r="H34" s="48"/>
      <c r="I34" s="48"/>
      <c r="J34" s="48"/>
      <c r="K34" s="48"/>
      <c r="L34" s="48"/>
      <c r="M34" s="48" t="s">
        <v>210</v>
      </c>
      <c r="N34" s="48"/>
      <c r="O34" s="48"/>
      <c r="P34" s="48"/>
      <c r="Q34" s="48"/>
      <c r="R34" s="48"/>
      <c r="S34" s="48"/>
      <c r="T34" s="48" t="s">
        <v>210</v>
      </c>
      <c r="U34" s="48" t="s">
        <v>210</v>
      </c>
      <c r="V34" s="48"/>
      <c r="W34" s="48" t="s">
        <v>210</v>
      </c>
      <c r="X34" s="48"/>
      <c r="Y34" s="48"/>
      <c r="Z34" s="48"/>
      <c r="AA34" s="48"/>
      <c r="AB34" s="48" t="s">
        <v>210</v>
      </c>
      <c r="AC34" s="48" t="s">
        <v>210</v>
      </c>
      <c r="AD34" s="48"/>
      <c r="AE34" s="48"/>
      <c r="AF34" s="48"/>
      <c r="AG34" s="48"/>
      <c r="AH34" s="48"/>
      <c r="AI34" s="48"/>
      <c r="AJ34" s="48"/>
      <c r="AK34" s="48" t="s">
        <v>210</v>
      </c>
      <c r="AL34" s="48"/>
      <c r="AM34" s="48"/>
      <c r="AN34" s="48" t="s">
        <v>209</v>
      </c>
      <c r="AO34" s="48"/>
      <c r="AP34" s="48"/>
      <c r="AQ34" s="48"/>
      <c r="AR34" s="48"/>
      <c r="AS34" s="48"/>
      <c r="AT34" s="48" t="s">
        <v>208</v>
      </c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9"/>
      <c r="DN34" s="49"/>
      <c r="DO34" s="49"/>
      <c r="DP34" s="49"/>
      <c r="DQ34" s="49"/>
      <c r="DR34" s="49"/>
      <c r="DS34" s="49"/>
      <c r="DT34" s="49"/>
      <c r="DU34" s="49"/>
      <c r="DV34" s="49"/>
      <c r="DW34" s="49"/>
      <c r="DX34" s="49"/>
      <c r="DY34" s="49" t="s">
        <v>208</v>
      </c>
      <c r="DZ34" s="49"/>
      <c r="EA34" s="49"/>
      <c r="EB34" s="49"/>
      <c r="EC34" s="49"/>
      <c r="ED34" s="50" t="s">
        <v>208</v>
      </c>
      <c r="EE34" s="25"/>
    </row>
    <row r="35" spans="1:135" s="9" customFormat="1" ht="18" customHeight="1" outlineLevel="1" x14ac:dyDescent="0.2">
      <c r="A35" s="13"/>
      <c r="B35" s="14">
        <v>2</v>
      </c>
      <c r="C35" s="10">
        <v>43865</v>
      </c>
      <c r="D35" s="11">
        <f t="shared" si="29"/>
        <v>10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 t="s">
        <v>210</v>
      </c>
      <c r="U35" s="48" t="s">
        <v>210</v>
      </c>
      <c r="V35" s="48"/>
      <c r="W35" s="48" t="s">
        <v>210</v>
      </c>
      <c r="X35" s="48"/>
      <c r="Y35" s="48"/>
      <c r="Z35" s="48"/>
      <c r="AA35" s="48"/>
      <c r="AB35" s="48"/>
      <c r="AC35" s="48" t="s">
        <v>210</v>
      </c>
      <c r="AD35" s="48"/>
      <c r="AE35" s="48"/>
      <c r="AF35" s="48"/>
      <c r="AG35" s="48"/>
      <c r="AH35" s="48"/>
      <c r="AI35" s="48"/>
      <c r="AJ35" s="48"/>
      <c r="AK35" s="48" t="s">
        <v>210</v>
      </c>
      <c r="AL35" s="48"/>
      <c r="AM35" s="48"/>
      <c r="AN35" s="48"/>
      <c r="AO35" s="48"/>
      <c r="AP35" s="48"/>
      <c r="AQ35" s="48"/>
      <c r="AR35" s="48"/>
      <c r="AS35" s="48"/>
      <c r="AT35" s="48" t="s">
        <v>208</v>
      </c>
      <c r="AU35" s="48"/>
      <c r="AV35" s="48"/>
      <c r="AW35" s="48" t="s">
        <v>208</v>
      </c>
      <c r="AX35" s="48"/>
      <c r="AY35" s="48"/>
      <c r="AZ35" s="48"/>
      <c r="BA35" s="48"/>
      <c r="BB35" s="48" t="s">
        <v>208</v>
      </c>
      <c r="BC35" s="48"/>
      <c r="BD35" s="48"/>
      <c r="BE35" s="48"/>
      <c r="BF35" s="48" t="s">
        <v>210</v>
      </c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9"/>
      <c r="DN35" s="49"/>
      <c r="DO35" s="49"/>
      <c r="DP35" s="49"/>
      <c r="DQ35" s="49"/>
      <c r="DR35" s="49"/>
      <c r="DS35" s="49"/>
      <c r="DT35" s="49"/>
      <c r="DU35" s="49"/>
      <c r="DV35" s="49"/>
      <c r="DW35" s="49"/>
      <c r="DX35" s="49"/>
      <c r="DY35" s="49"/>
      <c r="DZ35" s="49"/>
      <c r="EA35" s="49"/>
      <c r="EB35" s="49"/>
      <c r="EC35" s="49"/>
      <c r="ED35" s="50" t="s">
        <v>208</v>
      </c>
      <c r="EE35" s="25"/>
    </row>
    <row r="36" spans="1:135" s="9" customFormat="1" ht="18" customHeight="1" outlineLevel="1" x14ac:dyDescent="0.2">
      <c r="A36" s="13"/>
      <c r="B36" s="14">
        <v>3</v>
      </c>
      <c r="C36" s="10">
        <v>43866</v>
      </c>
      <c r="D36" s="11">
        <f t="shared" si="29"/>
        <v>13</v>
      </c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 t="s">
        <v>210</v>
      </c>
      <c r="U36" s="48" t="s">
        <v>210</v>
      </c>
      <c r="V36" s="48"/>
      <c r="W36" s="48" t="s">
        <v>210</v>
      </c>
      <c r="X36" s="48"/>
      <c r="Y36" s="48"/>
      <c r="Z36" s="48"/>
      <c r="AA36" s="48"/>
      <c r="AB36" s="48" t="s">
        <v>210</v>
      </c>
      <c r="AC36" s="48" t="s">
        <v>210</v>
      </c>
      <c r="AD36" s="48"/>
      <c r="AE36" s="48"/>
      <c r="AF36" s="48"/>
      <c r="AG36" s="48" t="s">
        <v>210</v>
      </c>
      <c r="AH36" s="48" t="s">
        <v>210</v>
      </c>
      <c r="AI36" s="48"/>
      <c r="AJ36" s="48"/>
      <c r="AK36" s="48" t="s">
        <v>210</v>
      </c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 t="s">
        <v>209</v>
      </c>
      <c r="AW36" s="48" t="s">
        <v>208</v>
      </c>
      <c r="AX36" s="48" t="s">
        <v>209</v>
      </c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9"/>
      <c r="DN36" s="49"/>
      <c r="DO36" s="49"/>
      <c r="DP36" s="49"/>
      <c r="DQ36" s="49"/>
      <c r="DR36" s="49"/>
      <c r="DS36" s="49"/>
      <c r="DT36" s="49"/>
      <c r="DU36" s="49"/>
      <c r="DV36" s="49"/>
      <c r="DW36" s="49"/>
      <c r="DX36" s="49"/>
      <c r="DY36" s="49" t="s">
        <v>208</v>
      </c>
      <c r="DZ36" s="49"/>
      <c r="EA36" s="49"/>
      <c r="EB36" s="49"/>
      <c r="EC36" s="49"/>
      <c r="ED36" s="50" t="s">
        <v>209</v>
      </c>
      <c r="EE36" s="25"/>
    </row>
    <row r="37" spans="1:135" s="9" customFormat="1" ht="18" customHeight="1" outlineLevel="1" x14ac:dyDescent="0.2">
      <c r="A37" s="13"/>
      <c r="B37" s="14">
        <v>4</v>
      </c>
      <c r="C37" s="10">
        <v>43867</v>
      </c>
      <c r="D37" s="11">
        <f t="shared" si="29"/>
        <v>10</v>
      </c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 t="s">
        <v>210</v>
      </c>
      <c r="R37" s="48"/>
      <c r="S37" s="48"/>
      <c r="T37" s="48" t="s">
        <v>210</v>
      </c>
      <c r="U37" s="48" t="s">
        <v>210</v>
      </c>
      <c r="V37" s="48"/>
      <c r="W37" s="48" t="s">
        <v>210</v>
      </c>
      <c r="X37" s="48"/>
      <c r="Y37" s="48"/>
      <c r="Z37" s="48"/>
      <c r="AA37" s="48"/>
      <c r="AB37" s="48" t="s">
        <v>210</v>
      </c>
      <c r="AC37" s="48" t="s">
        <v>210</v>
      </c>
      <c r="AD37" s="48"/>
      <c r="AE37" s="48"/>
      <c r="AF37" s="48"/>
      <c r="AG37" s="48" t="s">
        <v>210</v>
      </c>
      <c r="AH37" s="48" t="s">
        <v>208</v>
      </c>
      <c r="AI37" s="48"/>
      <c r="AJ37" s="48"/>
      <c r="AK37" s="48" t="s">
        <v>210</v>
      </c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9"/>
      <c r="DN37" s="49"/>
      <c r="DO37" s="49"/>
      <c r="DP37" s="49"/>
      <c r="DQ37" s="49"/>
      <c r="DR37" s="49"/>
      <c r="DS37" s="49"/>
      <c r="DT37" s="49"/>
      <c r="DU37" s="49"/>
      <c r="DV37" s="49"/>
      <c r="DW37" s="49"/>
      <c r="DX37" s="49"/>
      <c r="DY37" s="49"/>
      <c r="DZ37" s="49"/>
      <c r="EA37" s="49"/>
      <c r="EB37" s="49"/>
      <c r="EC37" s="49"/>
      <c r="ED37" s="50" t="s">
        <v>208</v>
      </c>
      <c r="EE37" s="25"/>
    </row>
    <row r="38" spans="1:135" s="9" customFormat="1" ht="18" customHeight="1" outlineLevel="1" x14ac:dyDescent="0.2">
      <c r="A38" s="13"/>
      <c r="B38" s="14">
        <v>5</v>
      </c>
      <c r="C38" s="10">
        <v>43868</v>
      </c>
      <c r="D38" s="11">
        <f t="shared" si="29"/>
        <v>11</v>
      </c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 t="s">
        <v>210</v>
      </c>
      <c r="U38" s="48"/>
      <c r="V38" s="48"/>
      <c r="W38" s="48" t="s">
        <v>210</v>
      </c>
      <c r="X38" s="48"/>
      <c r="Y38" s="48"/>
      <c r="Z38" s="48"/>
      <c r="AA38" s="48"/>
      <c r="AB38" s="48" t="s">
        <v>208</v>
      </c>
      <c r="AC38" s="48" t="s">
        <v>210</v>
      </c>
      <c r="AD38" s="48"/>
      <c r="AE38" s="48"/>
      <c r="AF38" s="48"/>
      <c r="AG38" s="48" t="s">
        <v>210</v>
      </c>
      <c r="AH38" s="48" t="s">
        <v>210</v>
      </c>
      <c r="AI38" s="48"/>
      <c r="AJ38" s="48"/>
      <c r="AK38" s="48" t="s">
        <v>210</v>
      </c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 t="s">
        <v>209</v>
      </c>
      <c r="AW38" s="48" t="s">
        <v>209</v>
      </c>
      <c r="AX38" s="48"/>
      <c r="AY38" s="48"/>
      <c r="AZ38" s="48"/>
      <c r="BA38" s="48"/>
      <c r="BB38" s="48" t="s">
        <v>210</v>
      </c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9"/>
      <c r="DN38" s="49"/>
      <c r="DO38" s="49"/>
      <c r="DP38" s="49"/>
      <c r="DQ38" s="49"/>
      <c r="DR38" s="49"/>
      <c r="DS38" s="49"/>
      <c r="DT38" s="49"/>
      <c r="DU38" s="49"/>
      <c r="DV38" s="49"/>
      <c r="DW38" s="49"/>
      <c r="DX38" s="49"/>
      <c r="DY38" s="49"/>
      <c r="DZ38" s="49"/>
      <c r="EA38" s="49"/>
      <c r="EB38" s="49"/>
      <c r="EC38" s="49"/>
      <c r="ED38" s="50" t="s">
        <v>208</v>
      </c>
      <c r="EE38" s="25"/>
    </row>
    <row r="39" spans="1:135" s="9" customFormat="1" ht="18" customHeight="1" outlineLevel="1" x14ac:dyDescent="0.2">
      <c r="A39" s="13"/>
      <c r="B39" s="14">
        <v>6</v>
      </c>
      <c r="C39" s="10">
        <v>43871</v>
      </c>
      <c r="D39" s="11">
        <f t="shared" si="29"/>
        <v>11</v>
      </c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 t="s">
        <v>210</v>
      </c>
      <c r="R39" s="48"/>
      <c r="S39" s="48"/>
      <c r="T39" s="48" t="s">
        <v>208</v>
      </c>
      <c r="U39" s="48"/>
      <c r="V39" s="48"/>
      <c r="W39" s="48" t="s">
        <v>210</v>
      </c>
      <c r="X39" s="48"/>
      <c r="Y39" s="48"/>
      <c r="Z39" s="48"/>
      <c r="AA39" s="48"/>
      <c r="AB39" s="48"/>
      <c r="AC39" s="48" t="s">
        <v>208</v>
      </c>
      <c r="AD39" s="48"/>
      <c r="AE39" s="48"/>
      <c r="AF39" s="48"/>
      <c r="AG39" s="48" t="s">
        <v>210</v>
      </c>
      <c r="AH39" s="48" t="s">
        <v>210</v>
      </c>
      <c r="AI39" s="48"/>
      <c r="AJ39" s="48"/>
      <c r="AK39" s="48" t="s">
        <v>210</v>
      </c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 t="s">
        <v>209</v>
      </c>
      <c r="AW39" s="48" t="s">
        <v>210</v>
      </c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9"/>
      <c r="DN39" s="49"/>
      <c r="DO39" s="49"/>
      <c r="DP39" s="49"/>
      <c r="DQ39" s="49"/>
      <c r="DR39" s="49"/>
      <c r="DS39" s="49"/>
      <c r="DT39" s="49"/>
      <c r="DU39" s="49"/>
      <c r="DV39" s="49"/>
      <c r="DW39" s="49"/>
      <c r="DX39" s="49"/>
      <c r="DY39" s="49" t="s">
        <v>208</v>
      </c>
      <c r="DZ39" s="49"/>
      <c r="EA39" s="49"/>
      <c r="EB39" s="49"/>
      <c r="EC39" s="49"/>
      <c r="ED39" s="50" t="s">
        <v>208</v>
      </c>
      <c r="EE39" s="25"/>
    </row>
    <row r="40" spans="1:135" s="9" customFormat="1" ht="18" customHeight="1" outlineLevel="1" x14ac:dyDescent="0.2">
      <c r="A40" s="13"/>
      <c r="B40" s="14">
        <v>7</v>
      </c>
      <c r="C40" s="10">
        <v>43873</v>
      </c>
      <c r="D40" s="11">
        <f t="shared" si="29"/>
        <v>11</v>
      </c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 t="s">
        <v>210</v>
      </c>
      <c r="R40" s="48"/>
      <c r="S40" s="48"/>
      <c r="T40" s="48" t="s">
        <v>210</v>
      </c>
      <c r="U40" s="48" t="s">
        <v>210</v>
      </c>
      <c r="V40" s="48"/>
      <c r="W40" s="48" t="s">
        <v>210</v>
      </c>
      <c r="X40" s="48"/>
      <c r="Y40" s="48"/>
      <c r="Z40" s="48"/>
      <c r="AA40" s="48"/>
      <c r="AB40" s="48" t="s">
        <v>210</v>
      </c>
      <c r="AC40" s="48" t="s">
        <v>210</v>
      </c>
      <c r="AD40" s="48"/>
      <c r="AE40" s="48"/>
      <c r="AF40" s="48"/>
      <c r="AG40" s="48"/>
      <c r="AH40" s="48"/>
      <c r="AI40" s="48"/>
      <c r="AJ40" s="48"/>
      <c r="AK40" s="48" t="s">
        <v>210</v>
      </c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 t="s">
        <v>210</v>
      </c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 t="s">
        <v>208</v>
      </c>
      <c r="DL40" s="48"/>
      <c r="DM40" s="49"/>
      <c r="DN40" s="49"/>
      <c r="DO40" s="49"/>
      <c r="DP40" s="49"/>
      <c r="DQ40" s="49"/>
      <c r="DR40" s="49"/>
      <c r="DS40" s="49"/>
      <c r="DT40" s="49"/>
      <c r="DU40" s="49"/>
      <c r="DV40" s="49"/>
      <c r="DW40" s="49"/>
      <c r="DX40" s="49"/>
      <c r="DY40" s="49" t="s">
        <v>208</v>
      </c>
      <c r="DZ40" s="49"/>
      <c r="EA40" s="49"/>
      <c r="EB40" s="49"/>
      <c r="EC40" s="49"/>
      <c r="ED40" s="50" t="s">
        <v>208</v>
      </c>
      <c r="EE40" s="25"/>
    </row>
    <row r="41" spans="1:135" s="9" customFormat="1" ht="18" customHeight="1" outlineLevel="1" x14ac:dyDescent="0.2">
      <c r="A41" s="13"/>
      <c r="B41" s="14">
        <v>8</v>
      </c>
      <c r="C41" s="10">
        <v>43874</v>
      </c>
      <c r="D41" s="11">
        <f t="shared" si="29"/>
        <v>6</v>
      </c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 t="s">
        <v>210</v>
      </c>
      <c r="U41" s="48"/>
      <c r="V41" s="48"/>
      <c r="W41" s="48"/>
      <c r="X41" s="48"/>
      <c r="Y41" s="48"/>
      <c r="Z41" s="48"/>
      <c r="AA41" s="48"/>
      <c r="AB41" s="48"/>
      <c r="AC41" s="48" t="s">
        <v>210</v>
      </c>
      <c r="AD41" s="48"/>
      <c r="AE41" s="48"/>
      <c r="AF41" s="48"/>
      <c r="AG41" s="48"/>
      <c r="AH41" s="48"/>
      <c r="AI41" s="48"/>
      <c r="AJ41" s="48"/>
      <c r="AK41" s="48" t="s">
        <v>210</v>
      </c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 t="s">
        <v>210</v>
      </c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9"/>
      <c r="DN41" s="49"/>
      <c r="DO41" s="49"/>
      <c r="DP41" s="49"/>
      <c r="DQ41" s="49"/>
      <c r="DR41" s="49"/>
      <c r="DS41" s="49"/>
      <c r="DT41" s="49"/>
      <c r="DU41" s="49"/>
      <c r="DV41" s="49"/>
      <c r="DW41" s="49"/>
      <c r="DX41" s="49"/>
      <c r="DY41" s="49" t="s">
        <v>208</v>
      </c>
      <c r="DZ41" s="49"/>
      <c r="EA41" s="49"/>
      <c r="EB41" s="49"/>
      <c r="EC41" s="49"/>
      <c r="ED41" s="50" t="s">
        <v>208</v>
      </c>
      <c r="EE41" s="25"/>
    </row>
    <row r="42" spans="1:135" s="9" customFormat="1" ht="18.600000000000001" customHeight="1" outlineLevel="1" x14ac:dyDescent="0.2">
      <c r="A42" s="13"/>
      <c r="B42" s="14">
        <v>9</v>
      </c>
      <c r="C42" s="10">
        <v>43875</v>
      </c>
      <c r="D42" s="11">
        <f t="shared" si="29"/>
        <v>8</v>
      </c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 t="s">
        <v>210</v>
      </c>
      <c r="U42" s="48" t="s">
        <v>210</v>
      </c>
      <c r="V42" s="48"/>
      <c r="W42" s="48" t="s">
        <v>210</v>
      </c>
      <c r="X42" s="48"/>
      <c r="Y42" s="48"/>
      <c r="Z42" s="48"/>
      <c r="AA42" s="48"/>
      <c r="AB42" s="48"/>
      <c r="AC42" s="48" t="s">
        <v>210</v>
      </c>
      <c r="AD42" s="48"/>
      <c r="AE42" s="48"/>
      <c r="AF42" s="48"/>
      <c r="AG42" s="48"/>
      <c r="AH42" s="48"/>
      <c r="AI42" s="48"/>
      <c r="AJ42" s="48"/>
      <c r="AK42" s="48" t="s">
        <v>210</v>
      </c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 t="s">
        <v>208</v>
      </c>
      <c r="BC42" s="48"/>
      <c r="BD42" s="48"/>
      <c r="BE42" s="48"/>
      <c r="BF42" s="48" t="s">
        <v>208</v>
      </c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9"/>
      <c r="DN42" s="49"/>
      <c r="DO42" s="49"/>
      <c r="DP42" s="49"/>
      <c r="DQ42" s="49"/>
      <c r="DR42" s="49"/>
      <c r="DS42" s="49"/>
      <c r="DT42" s="49"/>
      <c r="DU42" s="49"/>
      <c r="DV42" s="49"/>
      <c r="DW42" s="49"/>
      <c r="DX42" s="49"/>
      <c r="DY42" s="49"/>
      <c r="DZ42" s="49"/>
      <c r="EA42" s="49"/>
      <c r="EB42" s="49"/>
      <c r="EC42" s="49"/>
      <c r="ED42" s="50" t="s">
        <v>208</v>
      </c>
      <c r="EE42" s="25"/>
    </row>
    <row r="43" spans="1:135" s="9" customFormat="1" ht="18" customHeight="1" outlineLevel="1" x14ac:dyDescent="0.2">
      <c r="A43" s="13"/>
      <c r="B43" s="14">
        <v>10</v>
      </c>
      <c r="C43" s="10">
        <v>43878</v>
      </c>
      <c r="D43" s="11">
        <f t="shared" si="29"/>
        <v>8</v>
      </c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 t="s">
        <v>210</v>
      </c>
      <c r="U43" s="48" t="s">
        <v>210</v>
      </c>
      <c r="V43" s="48"/>
      <c r="W43" s="48"/>
      <c r="X43" s="48"/>
      <c r="Y43" s="48"/>
      <c r="Z43" s="48"/>
      <c r="AA43" s="48"/>
      <c r="AB43" s="48"/>
      <c r="AC43" s="48" t="s">
        <v>210</v>
      </c>
      <c r="AD43" s="48"/>
      <c r="AE43" s="48"/>
      <c r="AF43" s="48"/>
      <c r="AG43" s="48"/>
      <c r="AH43" s="48"/>
      <c r="AI43" s="48"/>
      <c r="AJ43" s="48"/>
      <c r="AK43" s="48" t="s">
        <v>210</v>
      </c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  <c r="CJ43" s="48"/>
      <c r="CK43" s="48"/>
      <c r="CL43" s="48"/>
      <c r="CM43" s="48"/>
      <c r="CN43" s="48"/>
      <c r="CO43" s="48"/>
      <c r="CP43" s="48"/>
      <c r="CQ43" s="48"/>
      <c r="CR43" s="48"/>
      <c r="CS43" s="48"/>
      <c r="CT43" s="48"/>
      <c r="CU43" s="48"/>
      <c r="CV43" s="48"/>
      <c r="CW43" s="48"/>
      <c r="CX43" s="48"/>
      <c r="CY43" s="48"/>
      <c r="CZ43" s="48"/>
      <c r="DA43" s="48"/>
      <c r="DB43" s="48"/>
      <c r="DC43" s="48"/>
      <c r="DD43" s="48"/>
      <c r="DE43" s="48"/>
      <c r="DF43" s="48"/>
      <c r="DG43" s="48"/>
      <c r="DH43" s="48"/>
      <c r="DI43" s="48"/>
      <c r="DJ43" s="48"/>
      <c r="DK43" s="48" t="s">
        <v>208</v>
      </c>
      <c r="DL43" s="48" t="s">
        <v>208</v>
      </c>
      <c r="DM43" s="49"/>
      <c r="DN43" s="49"/>
      <c r="DO43" s="49"/>
      <c r="DP43" s="49"/>
      <c r="DQ43" s="49"/>
      <c r="DR43" s="49"/>
      <c r="DS43" s="49"/>
      <c r="DT43" s="49"/>
      <c r="DU43" s="49"/>
      <c r="DV43" s="49"/>
      <c r="DW43" s="49"/>
      <c r="DX43" s="49"/>
      <c r="DY43" s="49" t="s">
        <v>208</v>
      </c>
      <c r="DZ43" s="49"/>
      <c r="EA43" s="49"/>
      <c r="EB43" s="49"/>
      <c r="EC43" s="49"/>
      <c r="ED43" s="50" t="s">
        <v>208</v>
      </c>
      <c r="EE43" s="25"/>
    </row>
    <row r="44" spans="1:135" s="9" customFormat="1" ht="18" customHeight="1" outlineLevel="1" x14ac:dyDescent="0.2">
      <c r="A44" s="13"/>
      <c r="B44" s="14">
        <v>11</v>
      </c>
      <c r="C44" s="10">
        <v>43879</v>
      </c>
      <c r="D44" s="11">
        <f t="shared" si="29"/>
        <v>8</v>
      </c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 t="s">
        <v>210</v>
      </c>
      <c r="U44" s="48" t="s">
        <v>210</v>
      </c>
      <c r="V44" s="48"/>
      <c r="W44" s="48" t="s">
        <v>210</v>
      </c>
      <c r="X44" s="48"/>
      <c r="Y44" s="48"/>
      <c r="Z44" s="48"/>
      <c r="AA44" s="48"/>
      <c r="AB44" s="48"/>
      <c r="AC44" s="48" t="s">
        <v>210</v>
      </c>
      <c r="AD44" s="48"/>
      <c r="AE44" s="48"/>
      <c r="AF44" s="48"/>
      <c r="AG44" s="48"/>
      <c r="AH44" s="48"/>
      <c r="AI44" s="48"/>
      <c r="AJ44" s="48"/>
      <c r="AK44" s="48" t="s">
        <v>210</v>
      </c>
      <c r="AL44" s="48"/>
      <c r="AM44" s="48"/>
      <c r="AN44" s="48" t="s">
        <v>209</v>
      </c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8"/>
      <c r="CA44" s="48"/>
      <c r="CB44" s="48"/>
      <c r="CC44" s="48"/>
      <c r="CD44" s="48"/>
      <c r="CE44" s="48"/>
      <c r="CF44" s="48"/>
      <c r="CG44" s="48"/>
      <c r="CH44" s="48"/>
      <c r="CI44" s="48"/>
      <c r="CJ44" s="48"/>
      <c r="CK44" s="48"/>
      <c r="CL44" s="48"/>
      <c r="CM44" s="48"/>
      <c r="CN44" s="48"/>
      <c r="CO44" s="48"/>
      <c r="CP44" s="48"/>
      <c r="CQ44" s="48"/>
      <c r="CR44" s="48"/>
      <c r="CS44" s="48"/>
      <c r="CT44" s="48"/>
      <c r="CU44" s="48"/>
      <c r="CV44" s="48"/>
      <c r="CW44" s="48"/>
      <c r="CX44" s="48"/>
      <c r="CY44" s="48"/>
      <c r="CZ44" s="48"/>
      <c r="DA44" s="48"/>
      <c r="DB44" s="48"/>
      <c r="DC44" s="48"/>
      <c r="DD44" s="48"/>
      <c r="DE44" s="48"/>
      <c r="DF44" s="48"/>
      <c r="DG44" s="48"/>
      <c r="DH44" s="48"/>
      <c r="DI44" s="48"/>
      <c r="DJ44" s="48"/>
      <c r="DK44" s="48"/>
      <c r="DL44" s="48"/>
      <c r="DM44" s="49"/>
      <c r="DN44" s="49"/>
      <c r="DO44" s="49"/>
      <c r="DP44" s="49"/>
      <c r="DQ44" s="49"/>
      <c r="DR44" s="49"/>
      <c r="DS44" s="49"/>
      <c r="DT44" s="49"/>
      <c r="DU44" s="49"/>
      <c r="DV44" s="49"/>
      <c r="DW44" s="49"/>
      <c r="DX44" s="49"/>
      <c r="DY44" s="49" t="s">
        <v>208</v>
      </c>
      <c r="DZ44" s="49"/>
      <c r="EA44" s="49"/>
      <c r="EB44" s="49"/>
      <c r="EC44" s="49"/>
      <c r="ED44" s="50" t="s">
        <v>208</v>
      </c>
      <c r="EE44" s="25"/>
    </row>
    <row r="45" spans="1:135" s="9" customFormat="1" ht="18" customHeight="1" outlineLevel="1" x14ac:dyDescent="0.2">
      <c r="A45" s="13"/>
      <c r="B45" s="14">
        <v>12</v>
      </c>
      <c r="C45" s="10">
        <v>43880</v>
      </c>
      <c r="D45" s="11">
        <f t="shared" si="29"/>
        <v>15</v>
      </c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 t="s">
        <v>210</v>
      </c>
      <c r="S45" s="48"/>
      <c r="T45" s="48" t="s">
        <v>210</v>
      </c>
      <c r="U45" s="48" t="s">
        <v>210</v>
      </c>
      <c r="V45" s="48"/>
      <c r="W45" s="48" t="s">
        <v>210</v>
      </c>
      <c r="X45" s="48"/>
      <c r="Y45" s="48"/>
      <c r="Z45" s="48"/>
      <c r="AA45" s="48"/>
      <c r="AB45" s="48" t="s">
        <v>210</v>
      </c>
      <c r="AC45" s="48" t="s">
        <v>210</v>
      </c>
      <c r="AD45" s="48"/>
      <c r="AE45" s="48"/>
      <c r="AF45" s="48"/>
      <c r="AG45" s="48" t="s">
        <v>210</v>
      </c>
      <c r="AH45" s="48" t="s">
        <v>210</v>
      </c>
      <c r="AI45" s="48"/>
      <c r="AJ45" s="48"/>
      <c r="AK45" s="48" t="s">
        <v>210</v>
      </c>
      <c r="AL45" s="48"/>
      <c r="AM45" s="48"/>
      <c r="AN45" s="48"/>
      <c r="AO45" s="48"/>
      <c r="AP45" s="48"/>
      <c r="AQ45" s="48"/>
      <c r="AR45" s="48"/>
      <c r="AS45" s="48"/>
      <c r="AT45" s="48" t="s">
        <v>208</v>
      </c>
      <c r="AU45" s="48"/>
      <c r="AV45" s="48"/>
      <c r="AW45" s="48" t="s">
        <v>210</v>
      </c>
      <c r="AX45" s="48"/>
      <c r="AY45" s="48"/>
      <c r="AZ45" s="48"/>
      <c r="BA45" s="48"/>
      <c r="BB45" s="48" t="s">
        <v>210</v>
      </c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  <c r="CJ45" s="48"/>
      <c r="CK45" s="48"/>
      <c r="CL45" s="48"/>
      <c r="CM45" s="48"/>
      <c r="CN45" s="48"/>
      <c r="CO45" s="48"/>
      <c r="CP45" s="48"/>
      <c r="CQ45" s="48"/>
      <c r="CR45" s="48"/>
      <c r="CS45" s="48"/>
      <c r="CT45" s="48"/>
      <c r="CU45" s="48"/>
      <c r="CV45" s="48"/>
      <c r="CW45" s="48"/>
      <c r="CX45" s="48"/>
      <c r="CY45" s="48"/>
      <c r="CZ45" s="48"/>
      <c r="DA45" s="48"/>
      <c r="DB45" s="48"/>
      <c r="DC45" s="48"/>
      <c r="DD45" s="48"/>
      <c r="DE45" s="48"/>
      <c r="DF45" s="48"/>
      <c r="DG45" s="48"/>
      <c r="DH45" s="48"/>
      <c r="DI45" s="48"/>
      <c r="DJ45" s="48"/>
      <c r="DK45" s="48" t="s">
        <v>208</v>
      </c>
      <c r="DL45" s="48" t="s">
        <v>208</v>
      </c>
      <c r="DM45" s="49"/>
      <c r="DN45" s="49"/>
      <c r="DO45" s="49"/>
      <c r="DP45" s="49"/>
      <c r="DQ45" s="49"/>
      <c r="DR45" s="49"/>
      <c r="DS45" s="49"/>
      <c r="DT45" s="49"/>
      <c r="DU45" s="49"/>
      <c r="DV45" s="49"/>
      <c r="DW45" s="49"/>
      <c r="DX45" s="49"/>
      <c r="DY45" s="49"/>
      <c r="DZ45" s="49"/>
      <c r="EA45" s="49"/>
      <c r="EB45" s="49"/>
      <c r="EC45" s="49"/>
      <c r="ED45" s="50" t="s">
        <v>208</v>
      </c>
      <c r="EE45" s="25"/>
    </row>
    <row r="46" spans="1:135" s="9" customFormat="1" ht="18" customHeight="1" outlineLevel="1" x14ac:dyDescent="0.2">
      <c r="A46" s="13"/>
      <c r="B46" s="14">
        <v>13</v>
      </c>
      <c r="C46" s="10">
        <v>43881</v>
      </c>
      <c r="D46" s="11">
        <f t="shared" si="29"/>
        <v>10</v>
      </c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 t="s">
        <v>210</v>
      </c>
      <c r="S46" s="48"/>
      <c r="T46" s="48" t="s">
        <v>210</v>
      </c>
      <c r="U46" s="48"/>
      <c r="V46" s="48"/>
      <c r="W46" s="48"/>
      <c r="X46" s="48"/>
      <c r="Y46" s="48"/>
      <c r="Z46" s="48"/>
      <c r="AA46" s="48"/>
      <c r="AB46" s="48"/>
      <c r="AC46" s="48" t="s">
        <v>210</v>
      </c>
      <c r="AD46" s="48"/>
      <c r="AE46" s="48"/>
      <c r="AF46" s="48"/>
      <c r="AG46" s="48" t="s">
        <v>210</v>
      </c>
      <c r="AH46" s="48" t="s">
        <v>210</v>
      </c>
      <c r="AI46" s="48"/>
      <c r="AJ46" s="48"/>
      <c r="AK46" s="48" t="s">
        <v>210</v>
      </c>
      <c r="AL46" s="48"/>
      <c r="AM46" s="48"/>
      <c r="AN46" s="48"/>
      <c r="AO46" s="48"/>
      <c r="AP46" s="48"/>
      <c r="AQ46" s="48"/>
      <c r="AR46" s="48"/>
      <c r="AS46" s="48"/>
      <c r="AT46" s="48" t="s">
        <v>208</v>
      </c>
      <c r="AU46" s="48"/>
      <c r="AV46" s="48"/>
      <c r="AW46" s="48" t="s">
        <v>210</v>
      </c>
      <c r="AX46" s="48"/>
      <c r="AY46" s="48"/>
      <c r="AZ46" s="48"/>
      <c r="BA46" s="48"/>
      <c r="BB46" s="48" t="s">
        <v>210</v>
      </c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8"/>
      <c r="CA46" s="48"/>
      <c r="CB46" s="48"/>
      <c r="CC46" s="48"/>
      <c r="CD46" s="48"/>
      <c r="CE46" s="48"/>
      <c r="CF46" s="48"/>
      <c r="CG46" s="48"/>
      <c r="CH46" s="48"/>
      <c r="CI46" s="48"/>
      <c r="CJ46" s="48"/>
      <c r="CK46" s="48"/>
      <c r="CL46" s="48"/>
      <c r="CM46" s="48"/>
      <c r="CN46" s="48"/>
      <c r="CO46" s="48"/>
      <c r="CP46" s="48"/>
      <c r="CQ46" s="48"/>
      <c r="CR46" s="48"/>
      <c r="CS46" s="48"/>
      <c r="CT46" s="48"/>
      <c r="CU46" s="48"/>
      <c r="CV46" s="48"/>
      <c r="CW46" s="48"/>
      <c r="CX46" s="48"/>
      <c r="CY46" s="48"/>
      <c r="CZ46" s="48"/>
      <c r="DA46" s="48"/>
      <c r="DB46" s="48"/>
      <c r="DC46" s="48"/>
      <c r="DD46" s="48"/>
      <c r="DE46" s="48"/>
      <c r="DF46" s="48"/>
      <c r="DG46" s="48"/>
      <c r="DH46" s="48"/>
      <c r="DI46" s="48"/>
      <c r="DJ46" s="48"/>
      <c r="DK46" s="48"/>
      <c r="DL46" s="48"/>
      <c r="DM46" s="49"/>
      <c r="DN46" s="49"/>
      <c r="DO46" s="49"/>
      <c r="DP46" s="49"/>
      <c r="DQ46" s="49"/>
      <c r="DR46" s="49"/>
      <c r="DS46" s="49"/>
      <c r="DT46" s="49"/>
      <c r="DU46" s="49"/>
      <c r="DV46" s="49"/>
      <c r="DW46" s="49"/>
      <c r="DX46" s="49"/>
      <c r="DY46" s="49"/>
      <c r="DZ46" s="49"/>
      <c r="EA46" s="49"/>
      <c r="EB46" s="49"/>
      <c r="EC46" s="49"/>
      <c r="ED46" s="50" t="s">
        <v>208</v>
      </c>
      <c r="EE46" s="25"/>
    </row>
    <row r="47" spans="1:135" s="9" customFormat="1" ht="18" customHeight="1" outlineLevel="1" x14ac:dyDescent="0.2">
      <c r="A47" s="13"/>
      <c r="B47" s="14">
        <v>14</v>
      </c>
      <c r="C47" s="10">
        <v>43882</v>
      </c>
      <c r="D47" s="11">
        <f t="shared" si="29"/>
        <v>11</v>
      </c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 t="s">
        <v>210</v>
      </c>
      <c r="U47" s="48" t="s">
        <v>210</v>
      </c>
      <c r="V47" s="48"/>
      <c r="W47" s="48"/>
      <c r="X47" s="48"/>
      <c r="Y47" s="48"/>
      <c r="Z47" s="48"/>
      <c r="AA47" s="48"/>
      <c r="AB47" s="48" t="s">
        <v>210</v>
      </c>
      <c r="AC47" s="48" t="s">
        <v>210</v>
      </c>
      <c r="AD47" s="48"/>
      <c r="AE47" s="48"/>
      <c r="AF47" s="48"/>
      <c r="AG47" s="48"/>
      <c r="AH47" s="48" t="s">
        <v>210</v>
      </c>
      <c r="AI47" s="48"/>
      <c r="AJ47" s="48"/>
      <c r="AK47" s="48" t="s">
        <v>210</v>
      </c>
      <c r="AL47" s="48"/>
      <c r="AM47" s="48"/>
      <c r="AN47" s="48"/>
      <c r="AO47" s="48"/>
      <c r="AP47" s="48"/>
      <c r="AQ47" s="48"/>
      <c r="AR47" s="48"/>
      <c r="AS47" s="48"/>
      <c r="AT47" s="48" t="s">
        <v>210</v>
      </c>
      <c r="AU47" s="48"/>
      <c r="AV47" s="48" t="s">
        <v>209</v>
      </c>
      <c r="AW47" s="48" t="s">
        <v>210</v>
      </c>
      <c r="AX47" s="48"/>
      <c r="AY47" s="48"/>
      <c r="AZ47" s="48"/>
      <c r="BA47" s="48"/>
      <c r="BB47" s="48" t="s">
        <v>210</v>
      </c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8"/>
      <c r="CA47" s="48"/>
      <c r="CB47" s="48"/>
      <c r="CC47" s="48"/>
      <c r="CD47" s="48"/>
      <c r="CE47" s="48"/>
      <c r="CF47" s="48"/>
      <c r="CG47" s="48"/>
      <c r="CH47" s="48"/>
      <c r="CI47" s="48"/>
      <c r="CJ47" s="48"/>
      <c r="CK47" s="48"/>
      <c r="CL47" s="48"/>
      <c r="CM47" s="48"/>
      <c r="CN47" s="48"/>
      <c r="CO47" s="48"/>
      <c r="CP47" s="48"/>
      <c r="CQ47" s="48"/>
      <c r="CR47" s="48"/>
      <c r="CS47" s="48"/>
      <c r="CT47" s="48"/>
      <c r="CU47" s="48"/>
      <c r="CV47" s="48"/>
      <c r="CW47" s="48"/>
      <c r="CX47" s="48"/>
      <c r="CY47" s="48"/>
      <c r="CZ47" s="48"/>
      <c r="DA47" s="48"/>
      <c r="DB47" s="48"/>
      <c r="DC47" s="48"/>
      <c r="DD47" s="48"/>
      <c r="DE47" s="48"/>
      <c r="DF47" s="48"/>
      <c r="DG47" s="48"/>
      <c r="DH47" s="48"/>
      <c r="DI47" s="48"/>
      <c r="DJ47" s="48"/>
      <c r="DK47" s="48"/>
      <c r="DL47" s="48"/>
      <c r="DM47" s="49"/>
      <c r="DN47" s="49"/>
      <c r="DO47" s="49"/>
      <c r="DP47" s="49"/>
      <c r="DQ47" s="49"/>
      <c r="DR47" s="49"/>
      <c r="DS47" s="49"/>
      <c r="DT47" s="49"/>
      <c r="DU47" s="49"/>
      <c r="DV47" s="49"/>
      <c r="DW47" s="49"/>
      <c r="DX47" s="49"/>
      <c r="DY47" s="49"/>
      <c r="DZ47" s="49"/>
      <c r="EA47" s="49"/>
      <c r="EB47" s="49"/>
      <c r="EC47" s="49"/>
      <c r="ED47" s="50" t="s">
        <v>208</v>
      </c>
      <c r="EE47" s="25"/>
    </row>
    <row r="48" spans="1:135" s="9" customFormat="1" ht="18" customHeight="1" outlineLevel="1" x14ac:dyDescent="0.2">
      <c r="A48" s="13"/>
      <c r="B48" s="14">
        <v>15</v>
      </c>
      <c r="C48" s="10">
        <v>43886</v>
      </c>
      <c r="D48" s="11">
        <f t="shared" si="29"/>
        <v>8</v>
      </c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 t="s">
        <v>210</v>
      </c>
      <c r="U48" s="48" t="s">
        <v>210</v>
      </c>
      <c r="V48" s="48"/>
      <c r="W48" s="48"/>
      <c r="X48" s="48"/>
      <c r="Y48" s="48"/>
      <c r="Z48" s="48"/>
      <c r="AA48" s="48"/>
      <c r="AB48" s="48"/>
      <c r="AC48" s="48" t="s">
        <v>210</v>
      </c>
      <c r="AD48" s="48"/>
      <c r="AE48" s="48"/>
      <c r="AF48" s="48"/>
      <c r="AG48" s="48"/>
      <c r="AH48" s="48"/>
      <c r="AI48" s="48"/>
      <c r="AJ48" s="48"/>
      <c r="AK48" s="48" t="s">
        <v>210</v>
      </c>
      <c r="AL48" s="48"/>
      <c r="AM48" s="48"/>
      <c r="AN48" s="48" t="s">
        <v>209</v>
      </c>
      <c r="AO48" s="48"/>
      <c r="AP48" s="48"/>
      <c r="AQ48" s="48"/>
      <c r="AR48" s="48"/>
      <c r="AS48" s="48"/>
      <c r="AT48" s="48" t="s">
        <v>209</v>
      </c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8"/>
      <c r="CA48" s="48"/>
      <c r="CB48" s="48"/>
      <c r="CC48" s="48"/>
      <c r="CD48" s="48"/>
      <c r="CE48" s="48"/>
      <c r="CF48" s="48"/>
      <c r="CG48" s="48"/>
      <c r="CH48" s="48"/>
      <c r="CI48" s="48"/>
      <c r="CJ48" s="48"/>
      <c r="CK48" s="48"/>
      <c r="CL48" s="48"/>
      <c r="CM48" s="48"/>
      <c r="CN48" s="48"/>
      <c r="CO48" s="48"/>
      <c r="CP48" s="48"/>
      <c r="CQ48" s="48"/>
      <c r="CR48" s="48"/>
      <c r="CS48" s="48"/>
      <c r="CT48" s="48"/>
      <c r="CU48" s="48"/>
      <c r="CV48" s="48"/>
      <c r="CW48" s="48"/>
      <c r="CX48" s="48"/>
      <c r="CY48" s="48"/>
      <c r="CZ48" s="48"/>
      <c r="DA48" s="48"/>
      <c r="DB48" s="48"/>
      <c r="DC48" s="48"/>
      <c r="DD48" s="48"/>
      <c r="DE48" s="48"/>
      <c r="DF48" s="48"/>
      <c r="DG48" s="48"/>
      <c r="DH48" s="48"/>
      <c r="DI48" s="48"/>
      <c r="DJ48" s="48"/>
      <c r="DK48" s="48"/>
      <c r="DL48" s="48"/>
      <c r="DM48" s="49"/>
      <c r="DN48" s="49"/>
      <c r="DO48" s="49"/>
      <c r="DP48" s="49"/>
      <c r="DQ48" s="49"/>
      <c r="DR48" s="49"/>
      <c r="DS48" s="49"/>
      <c r="DT48" s="49"/>
      <c r="DU48" s="49"/>
      <c r="DV48" s="49"/>
      <c r="DW48" s="49"/>
      <c r="DX48" s="49"/>
      <c r="DY48" s="49" t="s">
        <v>208</v>
      </c>
      <c r="DZ48" s="49"/>
      <c r="EA48" s="49"/>
      <c r="EB48" s="49"/>
      <c r="EC48" s="49"/>
      <c r="ED48" s="50" t="s">
        <v>208</v>
      </c>
      <c r="EE48" s="25"/>
    </row>
    <row r="49" spans="1:135" s="9" customFormat="1" ht="18" customHeight="1" outlineLevel="1" x14ac:dyDescent="0.2">
      <c r="A49" s="13"/>
      <c r="B49" s="14">
        <v>16</v>
      </c>
      <c r="C49" s="10">
        <v>43887</v>
      </c>
      <c r="D49" s="11">
        <f t="shared" si="29"/>
        <v>12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 t="s">
        <v>210</v>
      </c>
      <c r="U49" s="48" t="s">
        <v>210</v>
      </c>
      <c r="V49" s="48"/>
      <c r="W49" s="48" t="s">
        <v>210</v>
      </c>
      <c r="X49" s="48"/>
      <c r="Y49" s="48"/>
      <c r="Z49" s="48"/>
      <c r="AA49" s="48"/>
      <c r="AB49" s="48" t="s">
        <v>208</v>
      </c>
      <c r="AC49" s="48" t="s">
        <v>210</v>
      </c>
      <c r="AD49" s="48"/>
      <c r="AE49" s="48"/>
      <c r="AF49" s="48"/>
      <c r="AG49" s="48" t="s">
        <v>210</v>
      </c>
      <c r="AH49" s="48" t="s">
        <v>210</v>
      </c>
      <c r="AI49" s="48"/>
      <c r="AJ49" s="48"/>
      <c r="AK49" s="48" t="s">
        <v>210</v>
      </c>
      <c r="AL49" s="48"/>
      <c r="AM49" s="48"/>
      <c r="AN49" s="48"/>
      <c r="AO49" s="48"/>
      <c r="AP49" s="48"/>
      <c r="AQ49" s="48"/>
      <c r="AR49" s="48" t="s">
        <v>208</v>
      </c>
      <c r="AS49" s="48"/>
      <c r="AT49" s="48" t="s">
        <v>209</v>
      </c>
      <c r="AU49" s="48"/>
      <c r="AV49" s="48"/>
      <c r="AW49" s="48"/>
      <c r="AX49" s="48"/>
      <c r="AY49" s="48"/>
      <c r="AZ49" s="48"/>
      <c r="BA49" s="48"/>
      <c r="BB49" s="48" t="s">
        <v>210</v>
      </c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8"/>
      <c r="CA49" s="48"/>
      <c r="CB49" s="48"/>
      <c r="CC49" s="48"/>
      <c r="CD49" s="48"/>
      <c r="CE49" s="48"/>
      <c r="CF49" s="48"/>
      <c r="CG49" s="48"/>
      <c r="CH49" s="48"/>
      <c r="CI49" s="48"/>
      <c r="CJ49" s="48"/>
      <c r="CK49" s="48"/>
      <c r="CL49" s="48"/>
      <c r="CM49" s="48"/>
      <c r="CN49" s="48"/>
      <c r="CO49" s="48"/>
      <c r="CP49" s="48"/>
      <c r="CQ49" s="48"/>
      <c r="CR49" s="48"/>
      <c r="CS49" s="48"/>
      <c r="CT49" s="48"/>
      <c r="CU49" s="48"/>
      <c r="CV49" s="48"/>
      <c r="CW49" s="48"/>
      <c r="CX49" s="48"/>
      <c r="CY49" s="48"/>
      <c r="CZ49" s="48"/>
      <c r="DA49" s="48"/>
      <c r="DB49" s="48"/>
      <c r="DC49" s="48"/>
      <c r="DD49" s="48"/>
      <c r="DE49" s="48"/>
      <c r="DF49" s="48"/>
      <c r="DG49" s="48"/>
      <c r="DH49" s="48"/>
      <c r="DI49" s="48"/>
      <c r="DJ49" s="48"/>
      <c r="DK49" s="48"/>
      <c r="DL49" s="48"/>
      <c r="DM49" s="49"/>
      <c r="DN49" s="49"/>
      <c r="DO49" s="49"/>
      <c r="DP49" s="49"/>
      <c r="DQ49" s="49"/>
      <c r="DR49" s="49"/>
      <c r="DS49" s="49"/>
      <c r="DT49" s="49"/>
      <c r="DU49" s="49"/>
      <c r="DV49" s="49"/>
      <c r="DW49" s="49"/>
      <c r="DX49" s="49"/>
      <c r="DY49" s="49"/>
      <c r="DZ49" s="49"/>
      <c r="EA49" s="49"/>
      <c r="EB49" s="49"/>
      <c r="EC49" s="49"/>
      <c r="ED49" s="50" t="s">
        <v>208</v>
      </c>
      <c r="EE49" s="25"/>
    </row>
    <row r="50" spans="1:135" s="9" customFormat="1" ht="18" customHeight="1" outlineLevel="1" thickBot="1" x14ac:dyDescent="0.25">
      <c r="A50" s="13"/>
      <c r="B50" s="14">
        <v>17</v>
      </c>
      <c r="C50" s="10">
        <v>43888</v>
      </c>
      <c r="D50" s="11">
        <f t="shared" si="29"/>
        <v>9</v>
      </c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 t="s">
        <v>210</v>
      </c>
      <c r="U50" s="48" t="s">
        <v>210</v>
      </c>
      <c r="V50" s="48"/>
      <c r="W50" s="48" t="s">
        <v>210</v>
      </c>
      <c r="X50" s="48"/>
      <c r="Y50" s="48"/>
      <c r="Z50" s="48"/>
      <c r="AA50" s="48"/>
      <c r="AB50" s="48" t="s">
        <v>210</v>
      </c>
      <c r="AC50" s="48" t="s">
        <v>210</v>
      </c>
      <c r="AD50" s="48"/>
      <c r="AE50" s="48"/>
      <c r="AF50" s="48"/>
      <c r="AG50" s="48"/>
      <c r="AH50" s="48"/>
      <c r="AI50" s="48"/>
      <c r="AJ50" s="48"/>
      <c r="AK50" s="48" t="s">
        <v>210</v>
      </c>
      <c r="AL50" s="48"/>
      <c r="AM50" s="48"/>
      <c r="AN50" s="48" t="s">
        <v>209</v>
      </c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49"/>
      <c r="DN50" s="49"/>
      <c r="DO50" s="49"/>
      <c r="DP50" s="49"/>
      <c r="DQ50" s="49"/>
      <c r="DR50" s="49"/>
      <c r="DS50" s="49"/>
      <c r="DT50" s="49"/>
      <c r="DU50" s="49"/>
      <c r="DV50" s="49"/>
      <c r="DW50" s="49"/>
      <c r="DX50" s="49"/>
      <c r="DY50" s="49" t="s">
        <v>208</v>
      </c>
      <c r="DZ50" s="49"/>
      <c r="EA50" s="49"/>
      <c r="EB50" s="49"/>
      <c r="EC50" s="49"/>
      <c r="ED50" s="50" t="s">
        <v>208</v>
      </c>
      <c r="EE50" s="25"/>
    </row>
    <row r="51" spans="1:135" s="13" customFormat="1" ht="18" customHeight="1" thickBot="1" x14ac:dyDescent="0.25">
      <c r="A51" s="15" t="s">
        <v>193</v>
      </c>
      <c r="B51" s="140" t="s">
        <v>194</v>
      </c>
      <c r="C51" s="141"/>
      <c r="D51" s="12">
        <f>SUM(D52:D65)</f>
        <v>179</v>
      </c>
      <c r="E51" s="51">
        <f t="shared" ref="E51:AJ51" si="30">COUNTIF(E52:E65,"〇") + COUNTIF(E52:E65,"◎") *1.25+COUNTIF(E52:E65,"☆")*0.75+ COUNTIF(E52:E65,"△")*0.5</f>
        <v>0</v>
      </c>
      <c r="F51" s="51">
        <f t="shared" si="30"/>
        <v>1.25</v>
      </c>
      <c r="G51" s="51">
        <f t="shared" si="30"/>
        <v>0</v>
      </c>
      <c r="H51" s="51">
        <f t="shared" si="30"/>
        <v>0</v>
      </c>
      <c r="I51" s="51">
        <f t="shared" si="30"/>
        <v>1.25</v>
      </c>
      <c r="J51" s="51">
        <f t="shared" si="30"/>
        <v>0</v>
      </c>
      <c r="K51" s="51">
        <f t="shared" si="30"/>
        <v>0</v>
      </c>
      <c r="L51" s="51">
        <f t="shared" si="30"/>
        <v>0</v>
      </c>
      <c r="M51" s="51">
        <f t="shared" si="30"/>
        <v>7.25</v>
      </c>
      <c r="N51" s="51">
        <f t="shared" si="30"/>
        <v>0</v>
      </c>
      <c r="O51" s="51">
        <f t="shared" si="30"/>
        <v>0.5</v>
      </c>
      <c r="P51" s="51">
        <f t="shared" si="30"/>
        <v>1</v>
      </c>
      <c r="Q51" s="51">
        <f t="shared" si="30"/>
        <v>2.5</v>
      </c>
      <c r="R51" s="51">
        <f t="shared" si="30"/>
        <v>5</v>
      </c>
      <c r="S51" s="51">
        <f t="shared" si="30"/>
        <v>0</v>
      </c>
      <c r="T51" s="51">
        <f t="shared" si="30"/>
        <v>17.5</v>
      </c>
      <c r="U51" s="51">
        <f t="shared" si="30"/>
        <v>10</v>
      </c>
      <c r="V51" s="51">
        <f t="shared" si="30"/>
        <v>0</v>
      </c>
      <c r="W51" s="51">
        <f t="shared" si="30"/>
        <v>17.5</v>
      </c>
      <c r="X51" s="51">
        <f t="shared" si="30"/>
        <v>0</v>
      </c>
      <c r="Y51" s="51">
        <f t="shared" si="30"/>
        <v>5.25</v>
      </c>
      <c r="Z51" s="51">
        <f t="shared" si="30"/>
        <v>0</v>
      </c>
      <c r="AA51" s="51">
        <f t="shared" si="30"/>
        <v>0</v>
      </c>
      <c r="AB51" s="51">
        <f t="shared" si="30"/>
        <v>13.75</v>
      </c>
      <c r="AC51" s="51">
        <f t="shared" si="30"/>
        <v>17.5</v>
      </c>
      <c r="AD51" s="51">
        <f t="shared" si="30"/>
        <v>3.75</v>
      </c>
      <c r="AE51" s="51">
        <f t="shared" si="30"/>
        <v>0</v>
      </c>
      <c r="AF51" s="51">
        <f t="shared" si="30"/>
        <v>0</v>
      </c>
      <c r="AG51" s="51">
        <f t="shared" si="30"/>
        <v>8.75</v>
      </c>
      <c r="AH51" s="51">
        <f t="shared" si="30"/>
        <v>12.5</v>
      </c>
      <c r="AI51" s="51">
        <f t="shared" si="30"/>
        <v>0</v>
      </c>
      <c r="AJ51" s="51">
        <f t="shared" si="30"/>
        <v>0</v>
      </c>
      <c r="AK51" s="51">
        <f t="shared" ref="AK51:BP51" si="31">COUNTIF(AK52:AK65,"〇") + COUNTIF(AK52:AK65,"◎") *1.25+COUNTIF(AK52:AK65,"☆")*0.75+ COUNTIF(AK52:AK65,"△")*0.5</f>
        <v>17.5</v>
      </c>
      <c r="AL51" s="51">
        <f t="shared" si="31"/>
        <v>1.25</v>
      </c>
      <c r="AM51" s="51">
        <f t="shared" si="31"/>
        <v>0</v>
      </c>
      <c r="AN51" s="51">
        <f t="shared" si="31"/>
        <v>4.75</v>
      </c>
      <c r="AO51" s="51">
        <f t="shared" si="31"/>
        <v>0</v>
      </c>
      <c r="AP51" s="51">
        <f t="shared" si="31"/>
        <v>0</v>
      </c>
      <c r="AQ51" s="51">
        <f t="shared" si="31"/>
        <v>0</v>
      </c>
      <c r="AR51" s="51">
        <f t="shared" si="31"/>
        <v>0</v>
      </c>
      <c r="AS51" s="51">
        <f t="shared" si="31"/>
        <v>0</v>
      </c>
      <c r="AT51" s="51">
        <f t="shared" si="31"/>
        <v>9.5</v>
      </c>
      <c r="AU51" s="51">
        <f t="shared" si="31"/>
        <v>0</v>
      </c>
      <c r="AV51" s="51">
        <f t="shared" si="31"/>
        <v>3</v>
      </c>
      <c r="AW51" s="51">
        <f t="shared" si="31"/>
        <v>9.25</v>
      </c>
      <c r="AX51" s="51">
        <f t="shared" si="31"/>
        <v>0.75</v>
      </c>
      <c r="AY51" s="51">
        <f t="shared" si="31"/>
        <v>0</v>
      </c>
      <c r="AZ51" s="51">
        <f t="shared" si="31"/>
        <v>0</v>
      </c>
      <c r="BA51" s="51">
        <f t="shared" si="31"/>
        <v>0</v>
      </c>
      <c r="BB51" s="51">
        <f t="shared" si="31"/>
        <v>6.75</v>
      </c>
      <c r="BC51" s="51">
        <f t="shared" si="31"/>
        <v>0</v>
      </c>
      <c r="BD51" s="51">
        <f t="shared" si="31"/>
        <v>0</v>
      </c>
      <c r="BE51" s="51">
        <f t="shared" si="31"/>
        <v>0</v>
      </c>
      <c r="BF51" s="51">
        <f t="shared" si="31"/>
        <v>1</v>
      </c>
      <c r="BG51" s="51">
        <f t="shared" si="31"/>
        <v>0</v>
      </c>
      <c r="BH51" s="51">
        <f t="shared" si="31"/>
        <v>0</v>
      </c>
      <c r="BI51" s="51">
        <f t="shared" si="31"/>
        <v>0</v>
      </c>
      <c r="BJ51" s="51">
        <f t="shared" si="31"/>
        <v>0</v>
      </c>
      <c r="BK51" s="51">
        <f t="shared" si="31"/>
        <v>0</v>
      </c>
      <c r="BL51" s="51">
        <f t="shared" si="31"/>
        <v>0</v>
      </c>
      <c r="BM51" s="51">
        <f t="shared" si="31"/>
        <v>0</v>
      </c>
      <c r="BN51" s="51">
        <f t="shared" si="31"/>
        <v>0</v>
      </c>
      <c r="BO51" s="51">
        <f t="shared" si="31"/>
        <v>0</v>
      </c>
      <c r="BP51" s="51">
        <f t="shared" si="31"/>
        <v>0</v>
      </c>
      <c r="BQ51" s="51">
        <f t="shared" ref="BQ51:CV51" si="32">COUNTIF(BQ52:BQ65,"〇") + COUNTIF(BQ52:BQ65,"◎") *1.25+COUNTIF(BQ52:BQ65,"☆")*0.75+ COUNTIF(BQ52:BQ65,"△")*0.5</f>
        <v>0</v>
      </c>
      <c r="BR51" s="51">
        <f t="shared" si="32"/>
        <v>0</v>
      </c>
      <c r="BS51" s="51">
        <f t="shared" si="32"/>
        <v>0</v>
      </c>
      <c r="BT51" s="51">
        <f t="shared" si="32"/>
        <v>0</v>
      </c>
      <c r="BU51" s="51">
        <f t="shared" si="32"/>
        <v>0</v>
      </c>
      <c r="BV51" s="51">
        <f t="shared" si="32"/>
        <v>0</v>
      </c>
      <c r="BW51" s="51">
        <f t="shared" si="32"/>
        <v>0</v>
      </c>
      <c r="BX51" s="51">
        <f t="shared" si="32"/>
        <v>0</v>
      </c>
      <c r="BY51" s="51">
        <f t="shared" si="32"/>
        <v>0</v>
      </c>
      <c r="BZ51" s="51">
        <f t="shared" si="32"/>
        <v>0</v>
      </c>
      <c r="CA51" s="51">
        <f t="shared" si="32"/>
        <v>0</v>
      </c>
      <c r="CB51" s="51">
        <f t="shared" si="32"/>
        <v>0</v>
      </c>
      <c r="CC51" s="51">
        <f t="shared" si="32"/>
        <v>0</v>
      </c>
      <c r="CD51" s="51">
        <f t="shared" si="32"/>
        <v>0</v>
      </c>
      <c r="CE51" s="51">
        <f t="shared" si="32"/>
        <v>0</v>
      </c>
      <c r="CF51" s="51">
        <f t="shared" si="32"/>
        <v>0</v>
      </c>
      <c r="CG51" s="51">
        <f t="shared" si="32"/>
        <v>0</v>
      </c>
      <c r="CH51" s="51">
        <f t="shared" si="32"/>
        <v>0</v>
      </c>
      <c r="CI51" s="51">
        <f t="shared" si="32"/>
        <v>0</v>
      </c>
      <c r="CJ51" s="51">
        <f t="shared" si="32"/>
        <v>0</v>
      </c>
      <c r="CK51" s="51">
        <f t="shared" si="32"/>
        <v>0</v>
      </c>
      <c r="CL51" s="51">
        <f t="shared" si="32"/>
        <v>0</v>
      </c>
      <c r="CM51" s="51">
        <f t="shared" si="32"/>
        <v>0</v>
      </c>
      <c r="CN51" s="51">
        <f t="shared" si="32"/>
        <v>0</v>
      </c>
      <c r="CO51" s="51">
        <f t="shared" si="32"/>
        <v>0</v>
      </c>
      <c r="CP51" s="51">
        <f t="shared" si="32"/>
        <v>0</v>
      </c>
      <c r="CQ51" s="51">
        <f t="shared" si="32"/>
        <v>0</v>
      </c>
      <c r="CR51" s="51">
        <f t="shared" si="32"/>
        <v>0</v>
      </c>
      <c r="CS51" s="51">
        <f t="shared" si="32"/>
        <v>0</v>
      </c>
      <c r="CT51" s="51">
        <f t="shared" si="32"/>
        <v>0</v>
      </c>
      <c r="CU51" s="51">
        <f t="shared" si="32"/>
        <v>0</v>
      </c>
      <c r="CV51" s="51">
        <f t="shared" si="32"/>
        <v>0</v>
      </c>
      <c r="CW51" s="51">
        <f t="shared" ref="CW51:EA51" si="33">COUNTIF(CW52:CW65,"〇") + COUNTIF(CW52:CW65,"◎") *1.25+COUNTIF(CW52:CW65,"☆")*0.75+ COUNTIF(CW52:CW65,"△")*0.5</f>
        <v>0</v>
      </c>
      <c r="CX51" s="51">
        <f t="shared" si="33"/>
        <v>0</v>
      </c>
      <c r="CY51" s="51">
        <f t="shared" si="33"/>
        <v>0</v>
      </c>
      <c r="CZ51" s="51">
        <f t="shared" si="33"/>
        <v>0</v>
      </c>
      <c r="DA51" s="51">
        <f t="shared" si="33"/>
        <v>0</v>
      </c>
      <c r="DB51" s="51">
        <f t="shared" si="33"/>
        <v>0</v>
      </c>
      <c r="DC51" s="51">
        <f t="shared" si="33"/>
        <v>0</v>
      </c>
      <c r="DD51" s="51">
        <f t="shared" si="33"/>
        <v>0</v>
      </c>
      <c r="DE51" s="51">
        <f t="shared" si="33"/>
        <v>0</v>
      </c>
      <c r="DF51" s="51">
        <f t="shared" si="33"/>
        <v>0</v>
      </c>
      <c r="DG51" s="51">
        <f t="shared" si="33"/>
        <v>0</v>
      </c>
      <c r="DH51" s="51">
        <f t="shared" si="33"/>
        <v>0</v>
      </c>
      <c r="DI51" s="51">
        <f t="shared" si="33"/>
        <v>0</v>
      </c>
      <c r="DJ51" s="51">
        <f t="shared" si="33"/>
        <v>0</v>
      </c>
      <c r="DK51" s="51">
        <f t="shared" si="33"/>
        <v>0</v>
      </c>
      <c r="DL51" s="51">
        <f t="shared" si="33"/>
        <v>0</v>
      </c>
      <c r="DM51" s="51">
        <f t="shared" si="33"/>
        <v>0</v>
      </c>
      <c r="DN51" s="51">
        <f t="shared" si="33"/>
        <v>0</v>
      </c>
      <c r="DO51" s="51">
        <f t="shared" si="33"/>
        <v>0</v>
      </c>
      <c r="DP51" s="51">
        <f t="shared" si="33"/>
        <v>0</v>
      </c>
      <c r="DQ51" s="51">
        <f t="shared" si="33"/>
        <v>0</v>
      </c>
      <c r="DR51" s="51">
        <f t="shared" si="33"/>
        <v>0</v>
      </c>
      <c r="DS51" s="51">
        <f t="shared" si="33"/>
        <v>0</v>
      </c>
      <c r="DT51" s="51">
        <f t="shared" si="33"/>
        <v>0</v>
      </c>
      <c r="DU51" s="51">
        <f t="shared" si="33"/>
        <v>0</v>
      </c>
      <c r="DV51" s="51">
        <f t="shared" si="33"/>
        <v>0</v>
      </c>
      <c r="DW51" s="51">
        <f t="shared" si="33"/>
        <v>0</v>
      </c>
      <c r="DX51" s="51">
        <f t="shared" si="33"/>
        <v>0</v>
      </c>
      <c r="DY51" s="51">
        <f t="shared" si="33"/>
        <v>5</v>
      </c>
      <c r="DZ51" s="51">
        <f t="shared" si="33"/>
        <v>0</v>
      </c>
      <c r="EA51" s="51">
        <f t="shared" si="33"/>
        <v>0</v>
      </c>
      <c r="EB51" s="51">
        <f t="shared" ref="EB51:ED51" si="34">COUNTIF(EB52:EB65,"〇") + COUNTIF(EB52:EB65,"◎") *1.25+COUNTIF(EB52:EB65,"☆")*0.75+ COUNTIF(EB52:EB65,"△")*0.5</f>
        <v>0</v>
      </c>
      <c r="EC51" s="51">
        <f t="shared" si="34"/>
        <v>0</v>
      </c>
      <c r="ED51" s="52">
        <f t="shared" si="34"/>
        <v>14</v>
      </c>
    </row>
    <row r="52" spans="1:135" s="9" customFormat="1" ht="18" hidden="1" customHeight="1" outlineLevel="1" x14ac:dyDescent="0.2">
      <c r="A52" s="13"/>
      <c r="B52" s="14">
        <v>1</v>
      </c>
      <c r="C52" s="10">
        <v>43837</v>
      </c>
      <c r="D52" s="11">
        <f t="shared" ref="D52:D65" si="35">COUNTA(E52:ED52)</f>
        <v>12</v>
      </c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 t="s">
        <v>210</v>
      </c>
      <c r="U52" s="48" t="s">
        <v>210</v>
      </c>
      <c r="V52" s="48"/>
      <c r="W52" s="48" t="s">
        <v>210</v>
      </c>
      <c r="X52" s="48"/>
      <c r="Y52" s="48" t="s">
        <v>209</v>
      </c>
      <c r="Z52" s="48"/>
      <c r="AA52" s="48"/>
      <c r="AB52" s="48"/>
      <c r="AC52" s="48" t="s">
        <v>210</v>
      </c>
      <c r="AD52" s="48"/>
      <c r="AE52" s="48"/>
      <c r="AF52" s="48"/>
      <c r="AG52" s="48" t="s">
        <v>210</v>
      </c>
      <c r="AH52" s="48" t="s">
        <v>210</v>
      </c>
      <c r="AI52" s="48"/>
      <c r="AJ52" s="48"/>
      <c r="AK52" s="48" t="s">
        <v>210</v>
      </c>
      <c r="AL52" s="48"/>
      <c r="AM52" s="48"/>
      <c r="AN52" s="48" t="s">
        <v>209</v>
      </c>
      <c r="AO52" s="48"/>
      <c r="AP52" s="48"/>
      <c r="AQ52" s="48"/>
      <c r="AR52" s="48"/>
      <c r="AS52" s="48"/>
      <c r="AT52" s="48" t="s">
        <v>213</v>
      </c>
      <c r="AU52" s="48"/>
      <c r="AV52" s="48" t="s">
        <v>208</v>
      </c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8"/>
      <c r="CA52" s="48"/>
      <c r="CB52" s="48"/>
      <c r="CC52" s="48"/>
      <c r="CD52" s="48"/>
      <c r="CE52" s="48"/>
      <c r="CF52" s="48"/>
      <c r="CG52" s="48"/>
      <c r="CH52" s="48"/>
      <c r="CI52" s="48"/>
      <c r="CJ52" s="48"/>
      <c r="CK52" s="48"/>
      <c r="CL52" s="48"/>
      <c r="CM52" s="48"/>
      <c r="CN52" s="48"/>
      <c r="CO52" s="48"/>
      <c r="CP52" s="48"/>
      <c r="CQ52" s="48"/>
      <c r="CR52" s="48"/>
      <c r="CS52" s="48"/>
      <c r="CT52" s="48"/>
      <c r="CU52" s="48"/>
      <c r="CV52" s="48"/>
      <c r="CW52" s="48"/>
      <c r="CX52" s="48"/>
      <c r="CY52" s="48"/>
      <c r="CZ52" s="48"/>
      <c r="DA52" s="48"/>
      <c r="DB52" s="48"/>
      <c r="DC52" s="48"/>
      <c r="DD52" s="48"/>
      <c r="DE52" s="48"/>
      <c r="DF52" s="48"/>
      <c r="DG52" s="48"/>
      <c r="DH52" s="48"/>
      <c r="DI52" s="48"/>
      <c r="DJ52" s="48"/>
      <c r="DK52" s="48"/>
      <c r="DL52" s="48"/>
      <c r="DM52" s="49"/>
      <c r="DN52" s="49"/>
      <c r="DO52" s="49"/>
      <c r="DP52" s="49"/>
      <c r="DQ52" s="49"/>
      <c r="DR52" s="49"/>
      <c r="DS52" s="49"/>
      <c r="DT52" s="49"/>
      <c r="DU52" s="49"/>
      <c r="DV52" s="49"/>
      <c r="DW52" s="49"/>
      <c r="DX52" s="49"/>
      <c r="DY52" s="49"/>
      <c r="DZ52" s="49"/>
      <c r="EA52" s="49"/>
      <c r="EB52" s="49"/>
      <c r="EC52" s="49"/>
      <c r="ED52" s="50" t="s">
        <v>208</v>
      </c>
      <c r="EE52" s="25"/>
    </row>
    <row r="53" spans="1:135" s="9" customFormat="1" ht="18" hidden="1" customHeight="1" outlineLevel="1" x14ac:dyDescent="0.2">
      <c r="A53" s="13"/>
      <c r="B53" s="14">
        <v>2</v>
      </c>
      <c r="C53" s="10">
        <v>43839</v>
      </c>
      <c r="D53" s="11">
        <f t="shared" si="35"/>
        <v>13</v>
      </c>
      <c r="E53" s="48"/>
      <c r="F53" s="48"/>
      <c r="G53" s="48"/>
      <c r="H53" s="48"/>
      <c r="I53" s="48"/>
      <c r="J53" s="48"/>
      <c r="K53" s="48"/>
      <c r="L53" s="48"/>
      <c r="M53" s="48" t="s">
        <v>210</v>
      </c>
      <c r="N53" s="48"/>
      <c r="O53" s="48"/>
      <c r="P53" s="48"/>
      <c r="Q53" s="48"/>
      <c r="R53" s="48" t="s">
        <v>210</v>
      </c>
      <c r="S53" s="48"/>
      <c r="T53" s="48" t="s">
        <v>210</v>
      </c>
      <c r="U53" s="48" t="s">
        <v>210</v>
      </c>
      <c r="V53" s="48"/>
      <c r="W53" s="48" t="s">
        <v>210</v>
      </c>
      <c r="X53" s="48"/>
      <c r="Y53" s="48" t="s">
        <v>210</v>
      </c>
      <c r="Z53" s="48"/>
      <c r="AA53" s="48"/>
      <c r="AB53" s="48"/>
      <c r="AC53" s="48" t="s">
        <v>210</v>
      </c>
      <c r="AD53" s="48" t="s">
        <v>209</v>
      </c>
      <c r="AE53" s="48"/>
      <c r="AF53" s="48"/>
      <c r="AG53" s="48" t="s">
        <v>210</v>
      </c>
      <c r="AH53" s="48" t="s">
        <v>210</v>
      </c>
      <c r="AI53" s="48"/>
      <c r="AJ53" s="48"/>
      <c r="AK53" s="48" t="s">
        <v>210</v>
      </c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 t="s">
        <v>209</v>
      </c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8"/>
      <c r="CA53" s="48"/>
      <c r="CB53" s="48"/>
      <c r="CC53" s="48"/>
      <c r="CD53" s="48"/>
      <c r="CE53" s="48"/>
      <c r="CF53" s="48"/>
      <c r="CG53" s="48"/>
      <c r="CH53" s="48"/>
      <c r="CI53" s="48"/>
      <c r="CJ53" s="48"/>
      <c r="CK53" s="48"/>
      <c r="CL53" s="48"/>
      <c r="CM53" s="48"/>
      <c r="CN53" s="48"/>
      <c r="CO53" s="48"/>
      <c r="CP53" s="48"/>
      <c r="CQ53" s="48"/>
      <c r="CR53" s="48"/>
      <c r="CS53" s="48"/>
      <c r="CT53" s="48"/>
      <c r="CU53" s="48"/>
      <c r="CV53" s="48"/>
      <c r="CW53" s="48"/>
      <c r="CX53" s="48"/>
      <c r="CY53" s="48"/>
      <c r="CZ53" s="48"/>
      <c r="DA53" s="48"/>
      <c r="DB53" s="48"/>
      <c r="DC53" s="48"/>
      <c r="DD53" s="48"/>
      <c r="DE53" s="48"/>
      <c r="DF53" s="48"/>
      <c r="DG53" s="48"/>
      <c r="DH53" s="48"/>
      <c r="DI53" s="48"/>
      <c r="DJ53" s="48"/>
      <c r="DK53" s="48"/>
      <c r="DL53" s="48"/>
      <c r="DM53" s="49"/>
      <c r="DN53" s="49"/>
      <c r="DO53" s="49"/>
      <c r="DP53" s="49"/>
      <c r="DQ53" s="49"/>
      <c r="DR53" s="49"/>
      <c r="DS53" s="49"/>
      <c r="DT53" s="49"/>
      <c r="DU53" s="49"/>
      <c r="DV53" s="49"/>
      <c r="DW53" s="49"/>
      <c r="DX53" s="49"/>
      <c r="DY53" s="49"/>
      <c r="DZ53" s="49"/>
      <c r="EA53" s="49"/>
      <c r="EB53" s="49"/>
      <c r="EC53" s="49"/>
      <c r="ED53" s="50" t="s">
        <v>208</v>
      </c>
      <c r="EE53" s="25"/>
    </row>
    <row r="54" spans="1:135" s="9" customFormat="1" ht="18" hidden="1" customHeight="1" outlineLevel="1" x14ac:dyDescent="0.2">
      <c r="A54" s="13"/>
      <c r="B54" s="14">
        <v>3</v>
      </c>
      <c r="C54" s="10">
        <v>43840</v>
      </c>
      <c r="D54" s="11">
        <f t="shared" si="35"/>
        <v>15</v>
      </c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 t="s">
        <v>210</v>
      </c>
      <c r="R54" s="48"/>
      <c r="S54" s="48"/>
      <c r="T54" s="48" t="s">
        <v>210</v>
      </c>
      <c r="U54" s="48" t="s">
        <v>210</v>
      </c>
      <c r="V54" s="48"/>
      <c r="W54" s="48" t="s">
        <v>210</v>
      </c>
      <c r="X54" s="48"/>
      <c r="Y54" s="48" t="s">
        <v>208</v>
      </c>
      <c r="Z54" s="48"/>
      <c r="AA54" s="48"/>
      <c r="AB54" s="48" t="s">
        <v>210</v>
      </c>
      <c r="AC54" s="48" t="s">
        <v>210</v>
      </c>
      <c r="AD54" s="48" t="s">
        <v>213</v>
      </c>
      <c r="AE54" s="48"/>
      <c r="AF54" s="48"/>
      <c r="AG54" s="48" t="s">
        <v>210</v>
      </c>
      <c r="AH54" s="48" t="s">
        <v>210</v>
      </c>
      <c r="AI54" s="48"/>
      <c r="AJ54" s="48"/>
      <c r="AK54" s="48" t="s">
        <v>210</v>
      </c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 t="s">
        <v>209</v>
      </c>
      <c r="AW54" s="48" t="s">
        <v>210</v>
      </c>
      <c r="AX54" s="48"/>
      <c r="AY54" s="48"/>
      <c r="AZ54" s="48"/>
      <c r="BA54" s="48"/>
      <c r="BB54" s="48" t="s">
        <v>210</v>
      </c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8"/>
      <c r="CA54" s="48"/>
      <c r="CB54" s="48"/>
      <c r="CC54" s="48"/>
      <c r="CD54" s="48"/>
      <c r="CE54" s="48"/>
      <c r="CF54" s="48"/>
      <c r="CG54" s="48"/>
      <c r="CH54" s="48"/>
      <c r="CI54" s="48"/>
      <c r="CJ54" s="48"/>
      <c r="CK54" s="48"/>
      <c r="CL54" s="48"/>
      <c r="CM54" s="48"/>
      <c r="CN54" s="48"/>
      <c r="CO54" s="48"/>
      <c r="CP54" s="48"/>
      <c r="CQ54" s="48"/>
      <c r="CR54" s="48"/>
      <c r="CS54" s="48"/>
      <c r="CT54" s="48"/>
      <c r="CU54" s="48"/>
      <c r="CV54" s="48"/>
      <c r="CW54" s="48"/>
      <c r="CX54" s="48"/>
      <c r="CY54" s="48"/>
      <c r="CZ54" s="48"/>
      <c r="DA54" s="48"/>
      <c r="DB54" s="48"/>
      <c r="DC54" s="48"/>
      <c r="DD54" s="48"/>
      <c r="DE54" s="48"/>
      <c r="DF54" s="48"/>
      <c r="DG54" s="48"/>
      <c r="DH54" s="48"/>
      <c r="DI54" s="48"/>
      <c r="DJ54" s="48"/>
      <c r="DK54" s="48"/>
      <c r="DL54" s="48"/>
      <c r="DM54" s="49"/>
      <c r="DN54" s="49"/>
      <c r="DO54" s="49"/>
      <c r="DP54" s="49"/>
      <c r="DQ54" s="49"/>
      <c r="DR54" s="49"/>
      <c r="DS54" s="49"/>
      <c r="DT54" s="49"/>
      <c r="DU54" s="49"/>
      <c r="DV54" s="49"/>
      <c r="DW54" s="49"/>
      <c r="DX54" s="49"/>
      <c r="DY54" s="49"/>
      <c r="DZ54" s="49"/>
      <c r="EA54" s="49"/>
      <c r="EB54" s="49"/>
      <c r="EC54" s="49"/>
      <c r="ED54" s="50" t="s">
        <v>208</v>
      </c>
      <c r="EE54" s="25"/>
    </row>
    <row r="55" spans="1:135" s="9" customFormat="1" ht="18" hidden="1" customHeight="1" outlineLevel="1" x14ac:dyDescent="0.2">
      <c r="A55" s="13"/>
      <c r="B55" s="14">
        <v>4</v>
      </c>
      <c r="C55" s="10">
        <v>43844</v>
      </c>
      <c r="D55" s="11">
        <f t="shared" si="35"/>
        <v>14</v>
      </c>
      <c r="E55" s="48"/>
      <c r="F55" s="48"/>
      <c r="G55" s="48"/>
      <c r="H55" s="48"/>
      <c r="I55" s="48"/>
      <c r="J55" s="48"/>
      <c r="K55" s="48"/>
      <c r="L55" s="48"/>
      <c r="M55" s="48" t="s">
        <v>210</v>
      </c>
      <c r="N55" s="48"/>
      <c r="O55" s="48"/>
      <c r="P55" s="48"/>
      <c r="Q55" s="48"/>
      <c r="R55" s="48"/>
      <c r="S55" s="48"/>
      <c r="T55" s="48" t="s">
        <v>210</v>
      </c>
      <c r="U55" s="48" t="s">
        <v>210</v>
      </c>
      <c r="V55" s="48"/>
      <c r="W55" s="48" t="s">
        <v>210</v>
      </c>
      <c r="X55" s="48"/>
      <c r="Y55" s="48" t="s">
        <v>208</v>
      </c>
      <c r="Z55" s="48"/>
      <c r="AA55" s="48"/>
      <c r="AB55" s="48" t="s">
        <v>210</v>
      </c>
      <c r="AC55" s="48" t="s">
        <v>210</v>
      </c>
      <c r="AD55" s="48"/>
      <c r="AE55" s="48"/>
      <c r="AF55" s="48"/>
      <c r="AG55" s="48"/>
      <c r="AH55" s="48" t="s">
        <v>210</v>
      </c>
      <c r="AI55" s="48"/>
      <c r="AJ55" s="48"/>
      <c r="AK55" s="48" t="s">
        <v>210</v>
      </c>
      <c r="AL55" s="48"/>
      <c r="AM55" s="48"/>
      <c r="AN55" s="48"/>
      <c r="AO55" s="48"/>
      <c r="AP55" s="48"/>
      <c r="AQ55" s="48"/>
      <c r="AR55" s="48"/>
      <c r="AS55" s="48"/>
      <c r="AT55" s="48" t="s">
        <v>213</v>
      </c>
      <c r="AU55" s="48"/>
      <c r="AV55" s="48"/>
      <c r="AW55" s="48" t="s">
        <v>210</v>
      </c>
      <c r="AX55" s="48"/>
      <c r="AY55" s="48"/>
      <c r="AZ55" s="48"/>
      <c r="BA55" s="48"/>
      <c r="BB55" s="48" t="s">
        <v>210</v>
      </c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8"/>
      <c r="CA55" s="48"/>
      <c r="CB55" s="48"/>
      <c r="CC55" s="48"/>
      <c r="CD55" s="48"/>
      <c r="CE55" s="48"/>
      <c r="CF55" s="48"/>
      <c r="CG55" s="48"/>
      <c r="CH55" s="48"/>
      <c r="CI55" s="48"/>
      <c r="CJ55" s="48"/>
      <c r="CK55" s="48"/>
      <c r="CL55" s="48"/>
      <c r="CM55" s="48"/>
      <c r="CN55" s="48"/>
      <c r="CO55" s="48"/>
      <c r="CP55" s="48"/>
      <c r="CQ55" s="48"/>
      <c r="CR55" s="48"/>
      <c r="CS55" s="48"/>
      <c r="CT55" s="48"/>
      <c r="CU55" s="48"/>
      <c r="CV55" s="48"/>
      <c r="CW55" s="48"/>
      <c r="CX55" s="48"/>
      <c r="CY55" s="48"/>
      <c r="CZ55" s="48"/>
      <c r="DA55" s="48"/>
      <c r="DB55" s="48"/>
      <c r="DC55" s="48"/>
      <c r="DD55" s="48"/>
      <c r="DE55" s="48"/>
      <c r="DF55" s="48"/>
      <c r="DG55" s="48"/>
      <c r="DH55" s="48"/>
      <c r="DI55" s="48"/>
      <c r="DJ55" s="48"/>
      <c r="DK55" s="48"/>
      <c r="DL55" s="48"/>
      <c r="DM55" s="49"/>
      <c r="DN55" s="49"/>
      <c r="DO55" s="49"/>
      <c r="DP55" s="49"/>
      <c r="DQ55" s="49"/>
      <c r="DR55" s="49"/>
      <c r="DS55" s="49"/>
      <c r="DT55" s="49"/>
      <c r="DU55" s="49"/>
      <c r="DV55" s="49"/>
      <c r="DW55" s="49"/>
      <c r="DX55" s="49"/>
      <c r="DY55" s="49" t="s">
        <v>208</v>
      </c>
      <c r="DZ55" s="49"/>
      <c r="EA55" s="49"/>
      <c r="EB55" s="49"/>
      <c r="EC55" s="49"/>
      <c r="ED55" s="50" t="s">
        <v>208</v>
      </c>
      <c r="EE55" s="25"/>
    </row>
    <row r="56" spans="1:135" s="9" customFormat="1" ht="18" hidden="1" customHeight="1" outlineLevel="1" x14ac:dyDescent="0.2">
      <c r="A56" s="13"/>
      <c r="B56" s="14">
        <v>5</v>
      </c>
      <c r="C56" s="10">
        <v>43845</v>
      </c>
      <c r="D56" s="11">
        <f t="shared" si="35"/>
        <v>12</v>
      </c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 t="s">
        <v>208</v>
      </c>
      <c r="Q56" s="48"/>
      <c r="R56" s="48"/>
      <c r="S56" s="48"/>
      <c r="T56" s="48" t="s">
        <v>210</v>
      </c>
      <c r="U56" s="48"/>
      <c r="V56" s="48"/>
      <c r="W56" s="48" t="s">
        <v>210</v>
      </c>
      <c r="X56" s="48"/>
      <c r="Y56" s="48"/>
      <c r="Z56" s="48"/>
      <c r="AA56" s="48"/>
      <c r="AB56" s="48"/>
      <c r="AC56" s="48" t="s">
        <v>210</v>
      </c>
      <c r="AD56" s="48"/>
      <c r="AE56" s="48"/>
      <c r="AF56" s="48"/>
      <c r="AG56" s="48" t="s">
        <v>210</v>
      </c>
      <c r="AH56" s="48" t="s">
        <v>210</v>
      </c>
      <c r="AI56" s="48"/>
      <c r="AJ56" s="48"/>
      <c r="AK56" s="48" t="s">
        <v>210</v>
      </c>
      <c r="AL56" s="48"/>
      <c r="AM56" s="48"/>
      <c r="AN56" s="48" t="s">
        <v>209</v>
      </c>
      <c r="AO56" s="48"/>
      <c r="AP56" s="48"/>
      <c r="AQ56" s="48"/>
      <c r="AR56" s="48"/>
      <c r="AS56" s="48"/>
      <c r="AT56" s="48" t="s">
        <v>208</v>
      </c>
      <c r="AU56" s="48"/>
      <c r="AV56" s="48"/>
      <c r="AW56" s="48" t="s">
        <v>208</v>
      </c>
      <c r="AX56" s="48"/>
      <c r="AY56" s="48"/>
      <c r="AZ56" s="48"/>
      <c r="BA56" s="48"/>
      <c r="BB56" s="48" t="s">
        <v>208</v>
      </c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8"/>
      <c r="CA56" s="48"/>
      <c r="CB56" s="48"/>
      <c r="CC56" s="48"/>
      <c r="CD56" s="48"/>
      <c r="CE56" s="48"/>
      <c r="CF56" s="48"/>
      <c r="CG56" s="48"/>
      <c r="CH56" s="48"/>
      <c r="CI56" s="48"/>
      <c r="CJ56" s="48"/>
      <c r="CK56" s="48"/>
      <c r="CL56" s="48"/>
      <c r="CM56" s="48"/>
      <c r="CN56" s="48"/>
      <c r="CO56" s="48"/>
      <c r="CP56" s="48"/>
      <c r="CQ56" s="48"/>
      <c r="CR56" s="48"/>
      <c r="CS56" s="48"/>
      <c r="CT56" s="48"/>
      <c r="CU56" s="48"/>
      <c r="CV56" s="48"/>
      <c r="CW56" s="48"/>
      <c r="CX56" s="48"/>
      <c r="CY56" s="48"/>
      <c r="CZ56" s="48"/>
      <c r="DA56" s="48"/>
      <c r="DB56" s="48"/>
      <c r="DC56" s="48"/>
      <c r="DD56" s="48"/>
      <c r="DE56" s="48"/>
      <c r="DF56" s="48"/>
      <c r="DG56" s="48"/>
      <c r="DH56" s="48"/>
      <c r="DI56" s="48"/>
      <c r="DJ56" s="48"/>
      <c r="DK56" s="48"/>
      <c r="DL56" s="48"/>
      <c r="DM56" s="49"/>
      <c r="DN56" s="49"/>
      <c r="DO56" s="49"/>
      <c r="DP56" s="49"/>
      <c r="DQ56" s="49"/>
      <c r="DR56" s="49"/>
      <c r="DS56" s="49"/>
      <c r="DT56" s="49"/>
      <c r="DU56" s="49"/>
      <c r="DV56" s="49"/>
      <c r="DW56" s="49"/>
      <c r="DX56" s="49"/>
      <c r="DY56" s="49"/>
      <c r="DZ56" s="49"/>
      <c r="EA56" s="49"/>
      <c r="EB56" s="49"/>
      <c r="EC56" s="49"/>
      <c r="ED56" s="50" t="s">
        <v>208</v>
      </c>
      <c r="EE56" s="25"/>
    </row>
    <row r="57" spans="1:135" s="9" customFormat="1" ht="19.2" hidden="1" customHeight="1" outlineLevel="1" x14ac:dyDescent="0.2">
      <c r="A57" s="13"/>
      <c r="B57" s="14">
        <v>6</v>
      </c>
      <c r="C57" s="10">
        <v>43846</v>
      </c>
      <c r="D57" s="11">
        <f t="shared" si="35"/>
        <v>14</v>
      </c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 t="s">
        <v>210</v>
      </c>
      <c r="S57" s="48"/>
      <c r="T57" s="48" t="s">
        <v>210</v>
      </c>
      <c r="U57" s="48" t="s">
        <v>210</v>
      </c>
      <c r="V57" s="48"/>
      <c r="W57" s="48" t="s">
        <v>210</v>
      </c>
      <c r="X57" s="48"/>
      <c r="Y57" s="48" t="s">
        <v>209</v>
      </c>
      <c r="Z57" s="48"/>
      <c r="AA57" s="48"/>
      <c r="AB57" s="48" t="s">
        <v>210</v>
      </c>
      <c r="AC57" s="48" t="s">
        <v>210</v>
      </c>
      <c r="AD57" s="48"/>
      <c r="AE57" s="48"/>
      <c r="AF57" s="48"/>
      <c r="AG57" s="48"/>
      <c r="AH57" s="48"/>
      <c r="AI57" s="48"/>
      <c r="AJ57" s="48"/>
      <c r="AK57" s="48" t="s">
        <v>210</v>
      </c>
      <c r="AL57" s="48"/>
      <c r="AM57" s="48"/>
      <c r="AN57" s="48"/>
      <c r="AO57" s="48"/>
      <c r="AP57" s="48"/>
      <c r="AQ57" s="48"/>
      <c r="AR57" s="48"/>
      <c r="AS57" s="48"/>
      <c r="AT57" s="48" t="s">
        <v>208</v>
      </c>
      <c r="AU57" s="48"/>
      <c r="AV57" s="48"/>
      <c r="AW57" s="48" t="s">
        <v>210</v>
      </c>
      <c r="AX57" s="48" t="s">
        <v>213</v>
      </c>
      <c r="AY57" s="48"/>
      <c r="AZ57" s="48"/>
      <c r="BA57" s="48"/>
      <c r="BB57" s="48" t="s">
        <v>213</v>
      </c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8"/>
      <c r="CA57" s="48"/>
      <c r="CB57" s="48"/>
      <c r="CC57" s="48"/>
      <c r="CD57" s="48"/>
      <c r="CE57" s="48"/>
      <c r="CF57" s="48"/>
      <c r="CG57" s="48"/>
      <c r="CH57" s="48"/>
      <c r="CI57" s="48"/>
      <c r="CJ57" s="48"/>
      <c r="CK57" s="48"/>
      <c r="CL57" s="48"/>
      <c r="CM57" s="48"/>
      <c r="CN57" s="48"/>
      <c r="CO57" s="48"/>
      <c r="CP57" s="48"/>
      <c r="CQ57" s="48"/>
      <c r="CR57" s="48"/>
      <c r="CS57" s="48"/>
      <c r="CT57" s="48"/>
      <c r="CU57" s="48"/>
      <c r="CV57" s="48"/>
      <c r="CW57" s="48"/>
      <c r="CX57" s="48"/>
      <c r="CY57" s="48"/>
      <c r="CZ57" s="48"/>
      <c r="DA57" s="48"/>
      <c r="DB57" s="48"/>
      <c r="DC57" s="48"/>
      <c r="DD57" s="48"/>
      <c r="DE57" s="48"/>
      <c r="DF57" s="48"/>
      <c r="DG57" s="48"/>
      <c r="DH57" s="48"/>
      <c r="DI57" s="48"/>
      <c r="DJ57" s="48"/>
      <c r="DK57" s="48"/>
      <c r="DL57" s="48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 t="s">
        <v>208</v>
      </c>
      <c r="DZ57" s="49"/>
      <c r="EA57" s="49"/>
      <c r="EB57" s="49"/>
      <c r="EC57" s="49"/>
      <c r="ED57" s="50" t="s">
        <v>208</v>
      </c>
      <c r="EE57" s="25"/>
    </row>
    <row r="58" spans="1:135" s="9" customFormat="1" ht="18" hidden="1" customHeight="1" outlineLevel="1" x14ac:dyDescent="0.2">
      <c r="A58" s="13"/>
      <c r="B58" s="14">
        <v>7</v>
      </c>
      <c r="C58" s="10">
        <v>43847</v>
      </c>
      <c r="D58" s="11">
        <f t="shared" si="35"/>
        <v>16</v>
      </c>
      <c r="E58" s="48"/>
      <c r="F58" s="48"/>
      <c r="G58" s="48"/>
      <c r="H58" s="48"/>
      <c r="I58" s="48"/>
      <c r="J58" s="48"/>
      <c r="K58" s="48"/>
      <c r="L58" s="48"/>
      <c r="M58" s="48" t="s">
        <v>208</v>
      </c>
      <c r="N58" s="48"/>
      <c r="O58" s="48"/>
      <c r="P58" s="48"/>
      <c r="Q58" s="48"/>
      <c r="R58" s="48" t="s">
        <v>210</v>
      </c>
      <c r="S58" s="48"/>
      <c r="T58" s="48" t="s">
        <v>210</v>
      </c>
      <c r="U58" s="48"/>
      <c r="V58" s="48"/>
      <c r="W58" s="48" t="s">
        <v>210</v>
      </c>
      <c r="X58" s="48"/>
      <c r="Y58" s="48" t="s">
        <v>209</v>
      </c>
      <c r="Z58" s="48"/>
      <c r="AA58" s="48"/>
      <c r="AB58" s="48" t="s">
        <v>210</v>
      </c>
      <c r="AC58" s="48" t="s">
        <v>210</v>
      </c>
      <c r="AD58" s="48"/>
      <c r="AE58" s="48"/>
      <c r="AF58" s="48"/>
      <c r="AG58" s="48" t="s">
        <v>210</v>
      </c>
      <c r="AH58" s="48" t="s">
        <v>210</v>
      </c>
      <c r="AI58" s="48"/>
      <c r="AJ58" s="48"/>
      <c r="AK58" s="48" t="s">
        <v>210</v>
      </c>
      <c r="AL58" s="48"/>
      <c r="AM58" s="48"/>
      <c r="AN58" s="48" t="s">
        <v>209</v>
      </c>
      <c r="AO58" s="48"/>
      <c r="AP58" s="48"/>
      <c r="AQ58" s="48"/>
      <c r="AR58" s="48"/>
      <c r="AS58" s="48"/>
      <c r="AT58" s="48" t="s">
        <v>208</v>
      </c>
      <c r="AU58" s="48"/>
      <c r="AV58" s="48" t="s">
        <v>209</v>
      </c>
      <c r="AW58" s="48" t="s">
        <v>209</v>
      </c>
      <c r="AX58" s="48"/>
      <c r="AY58" s="48"/>
      <c r="AZ58" s="48"/>
      <c r="BA58" s="48"/>
      <c r="BB58" s="48"/>
      <c r="BC58" s="48"/>
      <c r="BD58" s="48"/>
      <c r="BE58" s="48"/>
      <c r="BF58" s="48" t="s">
        <v>208</v>
      </c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8"/>
      <c r="CA58" s="48"/>
      <c r="CB58" s="48"/>
      <c r="CC58" s="48"/>
      <c r="CD58" s="48"/>
      <c r="CE58" s="48"/>
      <c r="CF58" s="48"/>
      <c r="CG58" s="48"/>
      <c r="CH58" s="48"/>
      <c r="CI58" s="48"/>
      <c r="CJ58" s="48"/>
      <c r="CK58" s="48"/>
      <c r="CL58" s="48"/>
      <c r="CM58" s="48"/>
      <c r="CN58" s="48"/>
      <c r="CO58" s="48"/>
      <c r="CP58" s="48"/>
      <c r="CQ58" s="48"/>
      <c r="CR58" s="48"/>
      <c r="CS58" s="48"/>
      <c r="CT58" s="48"/>
      <c r="CU58" s="48"/>
      <c r="CV58" s="48"/>
      <c r="CW58" s="48"/>
      <c r="CX58" s="48"/>
      <c r="CY58" s="48"/>
      <c r="CZ58" s="48"/>
      <c r="DA58" s="48"/>
      <c r="DB58" s="48"/>
      <c r="DC58" s="48"/>
      <c r="DD58" s="48"/>
      <c r="DE58" s="48"/>
      <c r="DF58" s="48"/>
      <c r="DG58" s="48"/>
      <c r="DH58" s="48"/>
      <c r="DI58" s="48"/>
      <c r="DJ58" s="48"/>
      <c r="DK58" s="48"/>
      <c r="DL58" s="48"/>
      <c r="DM58" s="49"/>
      <c r="DN58" s="49"/>
      <c r="DO58" s="49"/>
      <c r="DP58" s="49"/>
      <c r="DQ58" s="49"/>
      <c r="DR58" s="49"/>
      <c r="DS58" s="49"/>
      <c r="DT58" s="49"/>
      <c r="DU58" s="49"/>
      <c r="DV58" s="49"/>
      <c r="DW58" s="49"/>
      <c r="DX58" s="49"/>
      <c r="DY58" s="49"/>
      <c r="DZ58" s="49"/>
      <c r="EA58" s="49"/>
      <c r="EB58" s="49"/>
      <c r="EC58" s="49"/>
      <c r="ED58" s="50" t="s">
        <v>208</v>
      </c>
      <c r="EE58" s="25"/>
    </row>
    <row r="59" spans="1:135" s="9" customFormat="1" ht="18" hidden="1" customHeight="1" outlineLevel="1" x14ac:dyDescent="0.2">
      <c r="A59" s="13"/>
      <c r="B59" s="14">
        <v>8</v>
      </c>
      <c r="C59" s="10">
        <v>43850</v>
      </c>
      <c r="D59" s="11">
        <f t="shared" si="35"/>
        <v>11</v>
      </c>
      <c r="E59" s="48"/>
      <c r="F59" s="48"/>
      <c r="G59" s="48"/>
      <c r="H59" s="48"/>
      <c r="I59" s="48"/>
      <c r="J59" s="48"/>
      <c r="K59" s="48"/>
      <c r="L59" s="48"/>
      <c r="M59" s="48" t="s">
        <v>210</v>
      </c>
      <c r="N59" s="48"/>
      <c r="O59" s="48"/>
      <c r="P59" s="48"/>
      <c r="Q59" s="48"/>
      <c r="R59" s="48"/>
      <c r="S59" s="48"/>
      <c r="T59" s="48" t="s">
        <v>210</v>
      </c>
      <c r="U59" s="48"/>
      <c r="V59" s="48"/>
      <c r="W59" s="48" t="s">
        <v>210</v>
      </c>
      <c r="X59" s="48"/>
      <c r="Y59" s="48" t="s">
        <v>209</v>
      </c>
      <c r="Z59" s="48"/>
      <c r="AA59" s="48"/>
      <c r="AB59" s="48" t="s">
        <v>210</v>
      </c>
      <c r="AC59" s="48" t="s">
        <v>210</v>
      </c>
      <c r="AD59" s="48"/>
      <c r="AE59" s="48"/>
      <c r="AF59" s="48"/>
      <c r="AG59" s="48"/>
      <c r="AH59" s="48"/>
      <c r="AI59" s="48"/>
      <c r="AJ59" s="48"/>
      <c r="AK59" s="48" t="s">
        <v>210</v>
      </c>
      <c r="AL59" s="48"/>
      <c r="AM59" s="48"/>
      <c r="AN59" s="48" t="s">
        <v>213</v>
      </c>
      <c r="AO59" s="48"/>
      <c r="AP59" s="48"/>
      <c r="AQ59" s="48"/>
      <c r="AR59" s="48"/>
      <c r="AS59" s="48"/>
      <c r="AT59" s="48"/>
      <c r="AU59" s="48"/>
      <c r="AV59" s="48"/>
      <c r="AW59" s="48" t="s">
        <v>209</v>
      </c>
      <c r="AX59" s="48"/>
      <c r="AY59" s="48"/>
      <c r="AZ59" s="48"/>
      <c r="BA59" s="48"/>
      <c r="BB59" s="48"/>
      <c r="BC59" s="48"/>
      <c r="BD59" s="48"/>
      <c r="BE59" s="48"/>
      <c r="BF59" s="48"/>
      <c r="BG59" s="48"/>
      <c r="BH59" s="48"/>
      <c r="BI59" s="48"/>
      <c r="BJ59" s="48"/>
      <c r="BK59" s="48"/>
      <c r="BL59" s="48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8"/>
      <c r="CA59" s="48"/>
      <c r="CB59" s="48"/>
      <c r="CC59" s="48"/>
      <c r="CD59" s="48"/>
      <c r="CE59" s="48"/>
      <c r="CF59" s="48"/>
      <c r="CG59" s="48"/>
      <c r="CH59" s="48"/>
      <c r="CI59" s="48"/>
      <c r="CJ59" s="48"/>
      <c r="CK59" s="48"/>
      <c r="CL59" s="48"/>
      <c r="CM59" s="48"/>
      <c r="CN59" s="48"/>
      <c r="CO59" s="48"/>
      <c r="CP59" s="48"/>
      <c r="CQ59" s="48"/>
      <c r="CR59" s="48"/>
      <c r="CS59" s="48"/>
      <c r="CT59" s="48"/>
      <c r="CU59" s="48"/>
      <c r="CV59" s="48"/>
      <c r="CW59" s="48"/>
      <c r="CX59" s="48"/>
      <c r="CY59" s="48"/>
      <c r="CZ59" s="48"/>
      <c r="DA59" s="48"/>
      <c r="DB59" s="48"/>
      <c r="DC59" s="48"/>
      <c r="DD59" s="48"/>
      <c r="DE59" s="48"/>
      <c r="DF59" s="48"/>
      <c r="DG59" s="48"/>
      <c r="DH59" s="48"/>
      <c r="DI59" s="48"/>
      <c r="DJ59" s="48"/>
      <c r="DK59" s="48"/>
      <c r="DL59" s="48"/>
      <c r="DM59" s="49"/>
      <c r="DN59" s="49"/>
      <c r="DO59" s="49"/>
      <c r="DP59" s="49"/>
      <c r="DQ59" s="49"/>
      <c r="DR59" s="49"/>
      <c r="DS59" s="49"/>
      <c r="DT59" s="49"/>
      <c r="DU59" s="49"/>
      <c r="DV59" s="49"/>
      <c r="DW59" s="49"/>
      <c r="DX59" s="49"/>
      <c r="DY59" s="49" t="s">
        <v>208</v>
      </c>
      <c r="DZ59" s="49"/>
      <c r="EA59" s="49"/>
      <c r="EB59" s="49"/>
      <c r="EC59" s="49"/>
      <c r="ED59" s="50" t="s">
        <v>208</v>
      </c>
      <c r="EE59" s="25"/>
    </row>
    <row r="60" spans="1:135" s="9" customFormat="1" ht="18" hidden="1" customHeight="1" outlineLevel="1" x14ac:dyDescent="0.2">
      <c r="A60" s="13"/>
      <c r="B60" s="14">
        <v>9</v>
      </c>
      <c r="C60" s="10">
        <v>43851</v>
      </c>
      <c r="D60" s="11">
        <f t="shared" si="35"/>
        <v>11</v>
      </c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 t="s">
        <v>210</v>
      </c>
      <c r="U60" s="48"/>
      <c r="V60" s="48"/>
      <c r="W60" s="48" t="s">
        <v>210</v>
      </c>
      <c r="X60" s="48"/>
      <c r="Y60" s="48"/>
      <c r="Z60" s="48"/>
      <c r="AA60" s="48"/>
      <c r="AB60" s="48" t="s">
        <v>210</v>
      </c>
      <c r="AC60" s="48" t="s">
        <v>210</v>
      </c>
      <c r="AD60" s="48" t="s">
        <v>210</v>
      </c>
      <c r="AE60" s="48"/>
      <c r="AF60" s="48"/>
      <c r="AG60" s="48"/>
      <c r="AH60" s="48" t="s">
        <v>210</v>
      </c>
      <c r="AI60" s="48"/>
      <c r="AJ60" s="48"/>
      <c r="AK60" s="48" t="s">
        <v>210</v>
      </c>
      <c r="AL60" s="48"/>
      <c r="AM60" s="48"/>
      <c r="AN60" s="48" t="s">
        <v>213</v>
      </c>
      <c r="AO60" s="48"/>
      <c r="AP60" s="48"/>
      <c r="AQ60" s="48"/>
      <c r="AR60" s="48"/>
      <c r="AS60" s="48"/>
      <c r="AT60" s="48" t="s">
        <v>208</v>
      </c>
      <c r="AU60" s="48"/>
      <c r="AV60" s="48"/>
      <c r="AW60" s="48" t="s">
        <v>210</v>
      </c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8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8"/>
      <c r="CA60" s="48"/>
      <c r="CB60" s="48"/>
      <c r="CC60" s="48"/>
      <c r="CD60" s="48"/>
      <c r="CE60" s="48"/>
      <c r="CF60" s="48"/>
      <c r="CG60" s="48"/>
      <c r="CH60" s="48"/>
      <c r="CI60" s="48"/>
      <c r="CJ60" s="48"/>
      <c r="CK60" s="48"/>
      <c r="CL60" s="48"/>
      <c r="CM60" s="48"/>
      <c r="CN60" s="48"/>
      <c r="CO60" s="48"/>
      <c r="CP60" s="48"/>
      <c r="CQ60" s="48"/>
      <c r="CR60" s="48"/>
      <c r="CS60" s="48"/>
      <c r="CT60" s="48"/>
      <c r="CU60" s="48"/>
      <c r="CV60" s="48"/>
      <c r="CW60" s="48"/>
      <c r="CX60" s="48"/>
      <c r="CY60" s="48"/>
      <c r="CZ60" s="48"/>
      <c r="DA60" s="48"/>
      <c r="DB60" s="48"/>
      <c r="DC60" s="48"/>
      <c r="DD60" s="48"/>
      <c r="DE60" s="48"/>
      <c r="DF60" s="48"/>
      <c r="DG60" s="48"/>
      <c r="DH60" s="48"/>
      <c r="DI60" s="48"/>
      <c r="DJ60" s="48"/>
      <c r="DK60" s="48"/>
      <c r="DL60" s="48"/>
      <c r="DM60" s="49"/>
      <c r="DN60" s="49"/>
      <c r="DO60" s="49"/>
      <c r="DP60" s="49"/>
      <c r="DQ60" s="49"/>
      <c r="DR60" s="49"/>
      <c r="DS60" s="49"/>
      <c r="DT60" s="49"/>
      <c r="DU60" s="49"/>
      <c r="DV60" s="49"/>
      <c r="DW60" s="49"/>
      <c r="DX60" s="49"/>
      <c r="DY60" s="49"/>
      <c r="DZ60" s="49"/>
      <c r="EA60" s="49"/>
      <c r="EB60" s="49"/>
      <c r="EC60" s="49"/>
      <c r="ED60" s="50" t="s">
        <v>208</v>
      </c>
      <c r="EE60" s="25"/>
    </row>
    <row r="61" spans="1:135" s="9" customFormat="1" ht="18" hidden="1" customHeight="1" outlineLevel="1" x14ac:dyDescent="0.2">
      <c r="A61" s="13"/>
      <c r="B61" s="14">
        <v>10</v>
      </c>
      <c r="C61" s="10">
        <v>43852</v>
      </c>
      <c r="D61" s="11">
        <f t="shared" si="35"/>
        <v>12</v>
      </c>
      <c r="E61" s="48"/>
      <c r="F61" s="48"/>
      <c r="G61" s="48"/>
      <c r="H61" s="48"/>
      <c r="I61" s="48"/>
      <c r="J61" s="48"/>
      <c r="K61" s="48"/>
      <c r="L61" s="48"/>
      <c r="M61" s="48" t="s">
        <v>210</v>
      </c>
      <c r="N61" s="48"/>
      <c r="O61" s="48"/>
      <c r="P61" s="48"/>
      <c r="Q61" s="48"/>
      <c r="R61" s="48"/>
      <c r="S61" s="48"/>
      <c r="T61" s="48" t="s">
        <v>210</v>
      </c>
      <c r="U61" s="48"/>
      <c r="V61" s="48"/>
      <c r="W61" s="48" t="s">
        <v>210</v>
      </c>
      <c r="X61" s="48"/>
      <c r="Y61" s="48"/>
      <c r="Z61" s="48"/>
      <c r="AA61" s="48"/>
      <c r="AB61" s="48" t="s">
        <v>210</v>
      </c>
      <c r="AC61" s="48" t="s">
        <v>210</v>
      </c>
      <c r="AD61" s="48" t="s">
        <v>210</v>
      </c>
      <c r="AE61" s="48"/>
      <c r="AF61" s="48"/>
      <c r="AG61" s="48" t="s">
        <v>210</v>
      </c>
      <c r="AH61" s="48" t="s">
        <v>210</v>
      </c>
      <c r="AI61" s="48"/>
      <c r="AJ61" s="48"/>
      <c r="AK61" s="48" t="s">
        <v>210</v>
      </c>
      <c r="AL61" s="48"/>
      <c r="AM61" s="48"/>
      <c r="AN61" s="48"/>
      <c r="AO61" s="48"/>
      <c r="AP61" s="48"/>
      <c r="AQ61" s="48"/>
      <c r="AR61" s="48"/>
      <c r="AS61" s="48"/>
      <c r="AT61" s="48" t="s">
        <v>208</v>
      </c>
      <c r="AU61" s="48"/>
      <c r="AV61" s="48" t="s">
        <v>209</v>
      </c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  <c r="BL61" s="48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8"/>
      <c r="CA61" s="48"/>
      <c r="CB61" s="48"/>
      <c r="CC61" s="48"/>
      <c r="CD61" s="48"/>
      <c r="CE61" s="48"/>
      <c r="CF61" s="48"/>
      <c r="CG61" s="48"/>
      <c r="CH61" s="48"/>
      <c r="CI61" s="48"/>
      <c r="CJ61" s="48"/>
      <c r="CK61" s="48"/>
      <c r="CL61" s="48"/>
      <c r="CM61" s="48"/>
      <c r="CN61" s="48"/>
      <c r="CO61" s="48"/>
      <c r="CP61" s="48"/>
      <c r="CQ61" s="48"/>
      <c r="CR61" s="48"/>
      <c r="CS61" s="48"/>
      <c r="CT61" s="48"/>
      <c r="CU61" s="48"/>
      <c r="CV61" s="48"/>
      <c r="CW61" s="48"/>
      <c r="CX61" s="48"/>
      <c r="CY61" s="48"/>
      <c r="CZ61" s="48"/>
      <c r="DA61" s="48"/>
      <c r="DB61" s="48"/>
      <c r="DC61" s="48"/>
      <c r="DD61" s="48"/>
      <c r="DE61" s="48"/>
      <c r="DF61" s="48"/>
      <c r="DG61" s="48"/>
      <c r="DH61" s="48"/>
      <c r="DI61" s="48"/>
      <c r="DJ61" s="48"/>
      <c r="DK61" s="48"/>
      <c r="DL61" s="48"/>
      <c r="DM61" s="49"/>
      <c r="DN61" s="49"/>
      <c r="DO61" s="49"/>
      <c r="DP61" s="49"/>
      <c r="DQ61" s="49"/>
      <c r="DR61" s="49"/>
      <c r="DS61" s="49"/>
      <c r="DT61" s="49"/>
      <c r="DU61" s="49"/>
      <c r="DV61" s="49"/>
      <c r="DW61" s="49"/>
      <c r="DX61" s="49"/>
      <c r="DY61" s="49"/>
      <c r="DZ61" s="49"/>
      <c r="EA61" s="49"/>
      <c r="EB61" s="49"/>
      <c r="EC61" s="49"/>
      <c r="ED61" s="50" t="s">
        <v>208</v>
      </c>
      <c r="EE61" s="25"/>
    </row>
    <row r="62" spans="1:135" s="9" customFormat="1" ht="18" hidden="1" customHeight="1" outlineLevel="1" x14ac:dyDescent="0.2">
      <c r="A62" s="13"/>
      <c r="B62" s="14">
        <v>11</v>
      </c>
      <c r="C62" s="10">
        <v>43854</v>
      </c>
      <c r="D62" s="11">
        <f t="shared" si="35"/>
        <v>12</v>
      </c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 t="s">
        <v>210</v>
      </c>
      <c r="U62" s="48" t="s">
        <v>210</v>
      </c>
      <c r="V62" s="48"/>
      <c r="W62" s="48" t="s">
        <v>210</v>
      </c>
      <c r="X62" s="48"/>
      <c r="Y62" s="48"/>
      <c r="Z62" s="48"/>
      <c r="AA62" s="48"/>
      <c r="AB62" s="48" t="s">
        <v>210</v>
      </c>
      <c r="AC62" s="48" t="s">
        <v>210</v>
      </c>
      <c r="AD62" s="48"/>
      <c r="AE62" s="48"/>
      <c r="AF62" s="48"/>
      <c r="AG62" s="48"/>
      <c r="AH62" s="48" t="s">
        <v>210</v>
      </c>
      <c r="AI62" s="48"/>
      <c r="AJ62" s="48"/>
      <c r="AK62" s="48" t="s">
        <v>210</v>
      </c>
      <c r="AL62" s="48"/>
      <c r="AM62" s="48"/>
      <c r="AN62" s="48" t="s">
        <v>209</v>
      </c>
      <c r="AO62" s="48"/>
      <c r="AP62" s="48"/>
      <c r="AQ62" s="48"/>
      <c r="AR62" s="48"/>
      <c r="AS62" s="48"/>
      <c r="AT62" s="48" t="s">
        <v>208</v>
      </c>
      <c r="AU62" s="48"/>
      <c r="AV62" s="48" t="s">
        <v>209</v>
      </c>
      <c r="AW62" s="48"/>
      <c r="AX62" s="48"/>
      <c r="AY62" s="48"/>
      <c r="AZ62" s="48"/>
      <c r="BA62" s="48"/>
      <c r="BB62" s="48"/>
      <c r="BC62" s="48"/>
      <c r="BD62" s="48"/>
      <c r="BE62" s="48"/>
      <c r="BF62" s="48"/>
      <c r="BG62" s="48"/>
      <c r="BH62" s="48"/>
      <c r="BI62" s="48"/>
      <c r="BJ62" s="48"/>
      <c r="BK62" s="48"/>
      <c r="BL62" s="48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8"/>
      <c r="CA62" s="48"/>
      <c r="CB62" s="48"/>
      <c r="CC62" s="48"/>
      <c r="CD62" s="48"/>
      <c r="CE62" s="48"/>
      <c r="CF62" s="48"/>
      <c r="CG62" s="48"/>
      <c r="CH62" s="48"/>
      <c r="CI62" s="48"/>
      <c r="CJ62" s="48"/>
      <c r="CK62" s="48"/>
      <c r="CL62" s="48"/>
      <c r="CM62" s="48"/>
      <c r="CN62" s="48"/>
      <c r="CO62" s="48"/>
      <c r="CP62" s="48"/>
      <c r="CQ62" s="48"/>
      <c r="CR62" s="48"/>
      <c r="CS62" s="48"/>
      <c r="CT62" s="48"/>
      <c r="CU62" s="48"/>
      <c r="CV62" s="48"/>
      <c r="CW62" s="48"/>
      <c r="CX62" s="48"/>
      <c r="CY62" s="48"/>
      <c r="CZ62" s="48"/>
      <c r="DA62" s="48"/>
      <c r="DB62" s="48"/>
      <c r="DC62" s="48"/>
      <c r="DD62" s="48"/>
      <c r="DE62" s="48"/>
      <c r="DF62" s="48"/>
      <c r="DG62" s="48"/>
      <c r="DH62" s="48"/>
      <c r="DI62" s="48"/>
      <c r="DJ62" s="48"/>
      <c r="DK62" s="48"/>
      <c r="DL62" s="48"/>
      <c r="DM62" s="49"/>
      <c r="DN62" s="49"/>
      <c r="DO62" s="49"/>
      <c r="DP62" s="49"/>
      <c r="DQ62" s="49"/>
      <c r="DR62" s="49"/>
      <c r="DS62" s="49"/>
      <c r="DT62" s="49"/>
      <c r="DU62" s="49"/>
      <c r="DV62" s="49"/>
      <c r="DW62" s="49"/>
      <c r="DX62" s="49"/>
      <c r="DY62" s="49" t="s">
        <v>208</v>
      </c>
      <c r="DZ62" s="49"/>
      <c r="EA62" s="49"/>
      <c r="EB62" s="49"/>
      <c r="EC62" s="49"/>
      <c r="ED62" s="50" t="s">
        <v>208</v>
      </c>
      <c r="EE62" s="25"/>
    </row>
    <row r="63" spans="1:135" s="9" customFormat="1" ht="18" hidden="1" customHeight="1" outlineLevel="1" x14ac:dyDescent="0.2">
      <c r="A63" s="13"/>
      <c r="B63" s="14">
        <v>12</v>
      </c>
      <c r="C63" s="10">
        <v>43857</v>
      </c>
      <c r="D63" s="11">
        <f t="shared" si="35"/>
        <v>8</v>
      </c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 t="s">
        <v>210</v>
      </c>
      <c r="U63" s="48"/>
      <c r="V63" s="48"/>
      <c r="W63" s="48" t="s">
        <v>210</v>
      </c>
      <c r="X63" s="48"/>
      <c r="Y63" s="48"/>
      <c r="Z63" s="48"/>
      <c r="AA63" s="48"/>
      <c r="AB63" s="48" t="s">
        <v>210</v>
      </c>
      <c r="AC63" s="48" t="s">
        <v>210</v>
      </c>
      <c r="AD63" s="48"/>
      <c r="AE63" s="48"/>
      <c r="AF63" s="48"/>
      <c r="AG63" s="48"/>
      <c r="AH63" s="48"/>
      <c r="AI63" s="48"/>
      <c r="AJ63" s="48"/>
      <c r="AK63" s="48" t="s">
        <v>210</v>
      </c>
      <c r="AL63" s="48"/>
      <c r="AM63" s="48"/>
      <c r="AN63" s="48"/>
      <c r="AO63" s="48"/>
      <c r="AP63" s="48"/>
      <c r="AQ63" s="48"/>
      <c r="AR63" s="48"/>
      <c r="AS63" s="48"/>
      <c r="AT63" s="48" t="s">
        <v>210</v>
      </c>
      <c r="AU63" s="48"/>
      <c r="AV63" s="48"/>
      <c r="AW63" s="48"/>
      <c r="AX63" s="48"/>
      <c r="AY63" s="48"/>
      <c r="AZ63" s="48"/>
      <c r="BA63" s="48"/>
      <c r="BB63" s="48" t="s">
        <v>210</v>
      </c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8"/>
      <c r="CA63" s="48"/>
      <c r="CB63" s="48"/>
      <c r="CC63" s="48"/>
      <c r="CD63" s="48"/>
      <c r="CE63" s="48"/>
      <c r="CF63" s="48"/>
      <c r="CG63" s="48"/>
      <c r="CH63" s="48"/>
      <c r="CI63" s="48"/>
      <c r="CJ63" s="48"/>
      <c r="CK63" s="48"/>
      <c r="CL63" s="48"/>
      <c r="CM63" s="48"/>
      <c r="CN63" s="48"/>
      <c r="CO63" s="48"/>
      <c r="CP63" s="48"/>
      <c r="CQ63" s="48"/>
      <c r="CR63" s="48"/>
      <c r="CS63" s="48"/>
      <c r="CT63" s="48"/>
      <c r="CU63" s="48"/>
      <c r="CV63" s="48"/>
      <c r="CW63" s="48"/>
      <c r="CX63" s="48"/>
      <c r="CY63" s="48"/>
      <c r="CZ63" s="48"/>
      <c r="DA63" s="48"/>
      <c r="DB63" s="48"/>
      <c r="DC63" s="48"/>
      <c r="DD63" s="48"/>
      <c r="DE63" s="48"/>
      <c r="DF63" s="48"/>
      <c r="DG63" s="48"/>
      <c r="DH63" s="48"/>
      <c r="DI63" s="48"/>
      <c r="DJ63" s="48"/>
      <c r="DK63" s="48"/>
      <c r="DL63" s="48"/>
      <c r="DM63" s="49"/>
      <c r="DN63" s="49"/>
      <c r="DO63" s="49"/>
      <c r="DP63" s="49"/>
      <c r="DQ63" s="49"/>
      <c r="DR63" s="49"/>
      <c r="DS63" s="49"/>
      <c r="DT63" s="49"/>
      <c r="DU63" s="49"/>
      <c r="DV63" s="49"/>
      <c r="DW63" s="49"/>
      <c r="DX63" s="49"/>
      <c r="DY63" s="49"/>
      <c r="DZ63" s="49"/>
      <c r="EA63" s="49"/>
      <c r="EB63" s="49"/>
      <c r="EC63" s="49"/>
      <c r="ED63" s="50" t="s">
        <v>208</v>
      </c>
      <c r="EE63" s="25"/>
    </row>
    <row r="64" spans="1:135" s="9" customFormat="1" ht="18" hidden="1" customHeight="1" outlineLevel="1" x14ac:dyDescent="0.2">
      <c r="A64" s="13"/>
      <c r="B64" s="14">
        <v>13</v>
      </c>
      <c r="C64" s="10">
        <v>43860</v>
      </c>
      <c r="D64" s="11">
        <f t="shared" si="35"/>
        <v>12</v>
      </c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 t="s">
        <v>209</v>
      </c>
      <c r="P64" s="48"/>
      <c r="Q64" s="48"/>
      <c r="R64" s="48" t="s">
        <v>210</v>
      </c>
      <c r="S64" s="48"/>
      <c r="T64" s="48" t="s">
        <v>210</v>
      </c>
      <c r="U64" s="48" t="s">
        <v>210</v>
      </c>
      <c r="V64" s="48"/>
      <c r="W64" s="48" t="s">
        <v>210</v>
      </c>
      <c r="X64" s="48"/>
      <c r="Y64" s="48"/>
      <c r="Z64" s="48"/>
      <c r="AA64" s="48"/>
      <c r="AB64" s="48" t="s">
        <v>210</v>
      </c>
      <c r="AC64" s="48" t="s">
        <v>210</v>
      </c>
      <c r="AD64" s="48"/>
      <c r="AE64" s="48"/>
      <c r="AF64" s="48"/>
      <c r="AG64" s="48"/>
      <c r="AH64" s="48"/>
      <c r="AI64" s="48"/>
      <c r="AJ64" s="48"/>
      <c r="AK64" s="48" t="s">
        <v>210</v>
      </c>
      <c r="AL64" s="48" t="s">
        <v>210</v>
      </c>
      <c r="AM64" s="48"/>
      <c r="AN64" s="48"/>
      <c r="AO64" s="48"/>
      <c r="AP64" s="48"/>
      <c r="AQ64" s="48"/>
      <c r="AR64" s="48"/>
      <c r="AS64" s="48"/>
      <c r="AT64" s="48" t="s">
        <v>213</v>
      </c>
      <c r="AU64" s="48"/>
      <c r="AV64" s="48"/>
      <c r="AW64" s="48" t="s">
        <v>209</v>
      </c>
      <c r="AX64" s="48"/>
      <c r="AY64" s="48"/>
      <c r="AZ64" s="48"/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8"/>
      <c r="BQ64" s="48"/>
      <c r="BR64" s="48"/>
      <c r="BS64" s="48"/>
      <c r="BT64" s="48"/>
      <c r="BU64" s="48"/>
      <c r="BV64" s="48"/>
      <c r="BW64" s="48"/>
      <c r="BX64" s="48"/>
      <c r="BY64" s="48"/>
      <c r="BZ64" s="48"/>
      <c r="CA64" s="48"/>
      <c r="CB64" s="48"/>
      <c r="CC64" s="48"/>
      <c r="CD64" s="48"/>
      <c r="CE64" s="48"/>
      <c r="CF64" s="48"/>
      <c r="CG64" s="48"/>
      <c r="CH64" s="48"/>
      <c r="CI64" s="48"/>
      <c r="CJ64" s="48"/>
      <c r="CK64" s="48"/>
      <c r="CL64" s="48"/>
      <c r="CM64" s="48"/>
      <c r="CN64" s="48"/>
      <c r="CO64" s="48"/>
      <c r="CP64" s="48"/>
      <c r="CQ64" s="48"/>
      <c r="CR64" s="48"/>
      <c r="CS64" s="48"/>
      <c r="CT64" s="48"/>
      <c r="CU64" s="48"/>
      <c r="CV64" s="48"/>
      <c r="CW64" s="48"/>
      <c r="CX64" s="48"/>
      <c r="CY64" s="48"/>
      <c r="CZ64" s="48"/>
      <c r="DA64" s="48"/>
      <c r="DB64" s="48"/>
      <c r="DC64" s="48"/>
      <c r="DD64" s="48"/>
      <c r="DE64" s="48"/>
      <c r="DF64" s="48"/>
      <c r="DG64" s="48"/>
      <c r="DH64" s="48"/>
      <c r="DI64" s="48"/>
      <c r="DJ64" s="48"/>
      <c r="DK64" s="48"/>
      <c r="DL64" s="48"/>
      <c r="DM64" s="49"/>
      <c r="DN64" s="49"/>
      <c r="DO64" s="49"/>
      <c r="DP64" s="49"/>
      <c r="DQ64" s="49"/>
      <c r="DR64" s="49"/>
      <c r="DS64" s="49"/>
      <c r="DT64" s="49"/>
      <c r="DU64" s="49"/>
      <c r="DV64" s="49"/>
      <c r="DW64" s="49"/>
      <c r="DX64" s="49"/>
      <c r="DY64" s="49"/>
      <c r="DZ64" s="49"/>
      <c r="EA64" s="49"/>
      <c r="EB64" s="49"/>
      <c r="EC64" s="49"/>
      <c r="ED64" s="50" t="s">
        <v>208</v>
      </c>
      <c r="EE64" s="25"/>
    </row>
    <row r="65" spans="1:135" s="9" customFormat="1" ht="18" hidden="1" customHeight="1" outlineLevel="1" thickBot="1" x14ac:dyDescent="0.25">
      <c r="A65" s="13"/>
      <c r="B65" s="14">
        <v>14</v>
      </c>
      <c r="C65" s="10">
        <v>43861</v>
      </c>
      <c r="D65" s="11">
        <f t="shared" si="35"/>
        <v>17</v>
      </c>
      <c r="E65" s="48"/>
      <c r="F65" s="48" t="s">
        <v>210</v>
      </c>
      <c r="G65" s="48"/>
      <c r="H65" s="48"/>
      <c r="I65" s="48" t="s">
        <v>210</v>
      </c>
      <c r="J65" s="48"/>
      <c r="K65" s="48"/>
      <c r="L65" s="48"/>
      <c r="M65" s="48" t="s">
        <v>210</v>
      </c>
      <c r="N65" s="48"/>
      <c r="O65" s="48"/>
      <c r="P65" s="48"/>
      <c r="Q65" s="48" t="s">
        <v>210</v>
      </c>
      <c r="R65" s="48"/>
      <c r="S65" s="48"/>
      <c r="T65" s="48" t="s">
        <v>210</v>
      </c>
      <c r="U65" s="48" t="s">
        <v>210</v>
      </c>
      <c r="V65" s="48"/>
      <c r="W65" s="48" t="s">
        <v>210</v>
      </c>
      <c r="X65" s="48"/>
      <c r="Y65" s="48"/>
      <c r="Z65" s="48"/>
      <c r="AA65" s="48"/>
      <c r="AB65" s="48" t="s">
        <v>210</v>
      </c>
      <c r="AC65" s="48" t="s">
        <v>210</v>
      </c>
      <c r="AD65" s="48"/>
      <c r="AE65" s="48"/>
      <c r="AF65" s="48"/>
      <c r="AG65" s="48" t="s">
        <v>210</v>
      </c>
      <c r="AH65" s="48" t="s">
        <v>210</v>
      </c>
      <c r="AI65" s="48"/>
      <c r="AJ65" s="48"/>
      <c r="AK65" s="48" t="s">
        <v>210</v>
      </c>
      <c r="AL65" s="48"/>
      <c r="AM65" s="48"/>
      <c r="AN65" s="48" t="s">
        <v>210</v>
      </c>
      <c r="AO65" s="48"/>
      <c r="AP65" s="48"/>
      <c r="AQ65" s="48"/>
      <c r="AR65" s="48"/>
      <c r="AS65" s="48"/>
      <c r="AT65" s="48"/>
      <c r="AU65" s="48"/>
      <c r="AV65" s="48"/>
      <c r="AW65" s="48" t="s">
        <v>210</v>
      </c>
      <c r="AX65" s="48"/>
      <c r="AY65" s="48"/>
      <c r="AZ65" s="48"/>
      <c r="BA65" s="48"/>
      <c r="BB65" s="48" t="s">
        <v>210</v>
      </c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8"/>
      <c r="CA65" s="48"/>
      <c r="CB65" s="48"/>
      <c r="CC65" s="48"/>
      <c r="CD65" s="48"/>
      <c r="CE65" s="48"/>
      <c r="CF65" s="48"/>
      <c r="CG65" s="48"/>
      <c r="CH65" s="48"/>
      <c r="CI65" s="48"/>
      <c r="CJ65" s="48"/>
      <c r="CK65" s="48"/>
      <c r="CL65" s="48"/>
      <c r="CM65" s="48"/>
      <c r="CN65" s="48"/>
      <c r="CO65" s="48"/>
      <c r="CP65" s="48"/>
      <c r="CQ65" s="48"/>
      <c r="CR65" s="48"/>
      <c r="CS65" s="48"/>
      <c r="CT65" s="48"/>
      <c r="CU65" s="48"/>
      <c r="CV65" s="48"/>
      <c r="CW65" s="48"/>
      <c r="CX65" s="48"/>
      <c r="CY65" s="48"/>
      <c r="CZ65" s="48"/>
      <c r="DA65" s="48"/>
      <c r="DB65" s="48"/>
      <c r="DC65" s="48"/>
      <c r="DD65" s="48"/>
      <c r="DE65" s="48"/>
      <c r="DF65" s="48"/>
      <c r="DG65" s="48"/>
      <c r="DH65" s="48"/>
      <c r="DI65" s="48"/>
      <c r="DJ65" s="48"/>
      <c r="DK65" s="48"/>
      <c r="DL65" s="48"/>
      <c r="DM65" s="49"/>
      <c r="DN65" s="49"/>
      <c r="DO65" s="49"/>
      <c r="DP65" s="49"/>
      <c r="DQ65" s="49"/>
      <c r="DR65" s="49"/>
      <c r="DS65" s="49"/>
      <c r="DT65" s="49"/>
      <c r="DU65" s="49"/>
      <c r="DV65" s="49"/>
      <c r="DW65" s="49"/>
      <c r="DX65" s="49"/>
      <c r="DY65" s="49" t="s">
        <v>208</v>
      </c>
      <c r="DZ65" s="49"/>
      <c r="EA65" s="49"/>
      <c r="EB65" s="49"/>
      <c r="EC65" s="49"/>
      <c r="ED65" s="50" t="s">
        <v>208</v>
      </c>
      <c r="EE65" s="25"/>
    </row>
    <row r="66" spans="1:135" s="13" customFormat="1" ht="18" customHeight="1" collapsed="1" thickBot="1" x14ac:dyDescent="0.25">
      <c r="A66" s="15" t="s">
        <v>191</v>
      </c>
      <c r="B66" s="140" t="s">
        <v>192</v>
      </c>
      <c r="C66" s="141"/>
      <c r="D66" s="12">
        <f>SUM(D67:D85)</f>
        <v>253</v>
      </c>
      <c r="E66" s="51">
        <f t="shared" ref="E66:AJ66" si="36">COUNTIF(E67:E85,"〇") + COUNTIF(E67:E85,"◎") *1.25+COUNTIF(E67:E85,"☆")*0.75+ COUNTIF(E67:E85,"△")*0.5</f>
        <v>0</v>
      </c>
      <c r="F66" s="51">
        <f t="shared" si="36"/>
        <v>3.25</v>
      </c>
      <c r="G66" s="51">
        <f t="shared" si="36"/>
        <v>0</v>
      </c>
      <c r="H66" s="51">
        <f t="shared" si="36"/>
        <v>0</v>
      </c>
      <c r="I66" s="51">
        <f t="shared" si="36"/>
        <v>0</v>
      </c>
      <c r="J66" s="51">
        <f t="shared" si="36"/>
        <v>0</v>
      </c>
      <c r="K66" s="51">
        <f t="shared" si="36"/>
        <v>0</v>
      </c>
      <c r="L66" s="51">
        <f t="shared" si="36"/>
        <v>0</v>
      </c>
      <c r="M66" s="51">
        <f t="shared" si="36"/>
        <v>13.25</v>
      </c>
      <c r="N66" s="51">
        <f t="shared" si="36"/>
        <v>0</v>
      </c>
      <c r="O66" s="51">
        <f t="shared" si="36"/>
        <v>0</v>
      </c>
      <c r="P66" s="51">
        <f t="shared" si="36"/>
        <v>4.5</v>
      </c>
      <c r="Q66" s="51">
        <f t="shared" si="36"/>
        <v>7.25</v>
      </c>
      <c r="R66" s="51">
        <f t="shared" si="36"/>
        <v>16</v>
      </c>
      <c r="S66" s="51">
        <f t="shared" si="36"/>
        <v>0</v>
      </c>
      <c r="T66" s="51">
        <f t="shared" si="36"/>
        <v>23.5</v>
      </c>
      <c r="U66" s="51">
        <f t="shared" si="36"/>
        <v>0</v>
      </c>
      <c r="V66" s="51">
        <f t="shared" si="36"/>
        <v>0</v>
      </c>
      <c r="W66" s="51">
        <f t="shared" si="36"/>
        <v>22.25</v>
      </c>
      <c r="X66" s="51">
        <f t="shared" si="36"/>
        <v>0</v>
      </c>
      <c r="Y66" s="51">
        <f t="shared" si="36"/>
        <v>12.25</v>
      </c>
      <c r="Z66" s="51">
        <f t="shared" si="36"/>
        <v>0</v>
      </c>
      <c r="AA66" s="51">
        <f t="shared" si="36"/>
        <v>0</v>
      </c>
      <c r="AB66" s="51">
        <f t="shared" si="36"/>
        <v>16.25</v>
      </c>
      <c r="AC66" s="51">
        <f t="shared" si="36"/>
        <v>22</v>
      </c>
      <c r="AD66" s="51">
        <f t="shared" si="36"/>
        <v>0</v>
      </c>
      <c r="AE66" s="51">
        <f t="shared" si="36"/>
        <v>0</v>
      </c>
      <c r="AF66" s="51">
        <f t="shared" si="36"/>
        <v>0</v>
      </c>
      <c r="AG66" s="51">
        <f t="shared" si="36"/>
        <v>10.5</v>
      </c>
      <c r="AH66" s="51">
        <f t="shared" si="36"/>
        <v>16.75</v>
      </c>
      <c r="AI66" s="51">
        <f t="shared" si="36"/>
        <v>0</v>
      </c>
      <c r="AJ66" s="51">
        <f t="shared" si="36"/>
        <v>0</v>
      </c>
      <c r="AK66" s="51">
        <f t="shared" ref="AK66:BQ66" si="37">COUNTIF(AK67:AK85,"〇") + COUNTIF(AK67:AK85,"◎") *1.25+COUNTIF(AK67:AK85,"☆")*0.75+ COUNTIF(AK67:AK85,"△")*0.5</f>
        <v>22.5</v>
      </c>
      <c r="AL66" s="51">
        <f t="shared" si="37"/>
        <v>3.75</v>
      </c>
      <c r="AM66" s="51">
        <f t="shared" si="37"/>
        <v>0</v>
      </c>
      <c r="AN66" s="51">
        <f t="shared" si="37"/>
        <v>2</v>
      </c>
      <c r="AO66" s="51">
        <f t="shared" si="37"/>
        <v>0</v>
      </c>
      <c r="AP66" s="51">
        <f t="shared" si="37"/>
        <v>0</v>
      </c>
      <c r="AQ66" s="51">
        <f t="shared" si="37"/>
        <v>0</v>
      </c>
      <c r="AR66" s="51">
        <f t="shared" si="37"/>
        <v>0</v>
      </c>
      <c r="AS66" s="51">
        <f t="shared" si="37"/>
        <v>0</v>
      </c>
      <c r="AT66" s="51">
        <f t="shared" si="37"/>
        <v>14.25</v>
      </c>
      <c r="AU66" s="51">
        <f t="shared" si="37"/>
        <v>0</v>
      </c>
      <c r="AV66" s="51">
        <f t="shared" si="37"/>
        <v>6.25</v>
      </c>
      <c r="AW66" s="51">
        <f t="shared" si="37"/>
        <v>13.5</v>
      </c>
      <c r="AX66" s="51">
        <f t="shared" si="37"/>
        <v>0.5</v>
      </c>
      <c r="AY66" s="51">
        <f t="shared" si="37"/>
        <v>0</v>
      </c>
      <c r="AZ66" s="51">
        <f t="shared" si="37"/>
        <v>0</v>
      </c>
      <c r="BA66" s="51">
        <f t="shared" si="37"/>
        <v>0</v>
      </c>
      <c r="BB66" s="51">
        <f t="shared" si="37"/>
        <v>11.5</v>
      </c>
      <c r="BC66" s="51">
        <f t="shared" si="37"/>
        <v>0</v>
      </c>
      <c r="BD66" s="51">
        <f t="shared" si="37"/>
        <v>0</v>
      </c>
      <c r="BE66" s="51">
        <f t="shared" si="37"/>
        <v>0</v>
      </c>
      <c r="BF66" s="51">
        <f t="shared" si="37"/>
        <v>4.5</v>
      </c>
      <c r="BG66" s="51">
        <f t="shared" ref="BG66" si="38">COUNTIF(BG67:BG85,"〇") + COUNTIF(BG67:BG85,"◎") *1.25+COUNTIF(BG67:BG85,"☆")*0.75+ COUNTIF(BG67:BG85,"△")*0.5</f>
        <v>0.5</v>
      </c>
      <c r="BH66" s="51">
        <f t="shared" si="37"/>
        <v>0</v>
      </c>
      <c r="BI66" s="51">
        <f t="shared" si="37"/>
        <v>0</v>
      </c>
      <c r="BJ66" s="51">
        <f t="shared" si="37"/>
        <v>0</v>
      </c>
      <c r="BK66" s="51">
        <f t="shared" si="37"/>
        <v>0</v>
      </c>
      <c r="BL66" s="51">
        <f t="shared" si="37"/>
        <v>0</v>
      </c>
      <c r="BM66" s="51">
        <f t="shared" si="37"/>
        <v>0</v>
      </c>
      <c r="BN66" s="51">
        <f t="shared" si="37"/>
        <v>0</v>
      </c>
      <c r="BO66" s="51">
        <f t="shared" si="37"/>
        <v>0</v>
      </c>
      <c r="BP66" s="51">
        <f t="shared" si="37"/>
        <v>0</v>
      </c>
      <c r="BQ66" s="51">
        <f t="shared" si="37"/>
        <v>0</v>
      </c>
      <c r="BR66" s="51">
        <f t="shared" ref="BR66:CW66" si="39">COUNTIF(BR67:BR85,"〇") + COUNTIF(BR67:BR85,"◎") *1.25+COUNTIF(BR67:BR85,"☆")*0.75+ COUNTIF(BR67:BR85,"△")*0.5</f>
        <v>0</v>
      </c>
      <c r="BS66" s="51">
        <f t="shared" si="39"/>
        <v>0</v>
      </c>
      <c r="BT66" s="51">
        <f t="shared" si="39"/>
        <v>0</v>
      </c>
      <c r="BU66" s="51">
        <f t="shared" si="39"/>
        <v>0</v>
      </c>
      <c r="BV66" s="51">
        <f t="shared" si="39"/>
        <v>0</v>
      </c>
      <c r="BW66" s="51">
        <f t="shared" si="39"/>
        <v>0</v>
      </c>
      <c r="BX66" s="51">
        <f t="shared" si="39"/>
        <v>0</v>
      </c>
      <c r="BY66" s="51">
        <f t="shared" si="39"/>
        <v>0</v>
      </c>
      <c r="BZ66" s="51">
        <f t="shared" si="39"/>
        <v>0</v>
      </c>
      <c r="CA66" s="51">
        <f t="shared" si="39"/>
        <v>0</v>
      </c>
      <c r="CB66" s="51">
        <f t="shared" si="39"/>
        <v>0</v>
      </c>
      <c r="CC66" s="51">
        <f t="shared" si="39"/>
        <v>0</v>
      </c>
      <c r="CD66" s="51">
        <f t="shared" si="39"/>
        <v>0</v>
      </c>
      <c r="CE66" s="51">
        <f t="shared" si="39"/>
        <v>0</v>
      </c>
      <c r="CF66" s="51">
        <f t="shared" si="39"/>
        <v>0</v>
      </c>
      <c r="CG66" s="51">
        <f t="shared" si="39"/>
        <v>0</v>
      </c>
      <c r="CH66" s="51">
        <f t="shared" si="39"/>
        <v>0</v>
      </c>
      <c r="CI66" s="51">
        <f t="shared" si="39"/>
        <v>0</v>
      </c>
      <c r="CJ66" s="51">
        <f t="shared" si="39"/>
        <v>0</v>
      </c>
      <c r="CK66" s="51">
        <f t="shared" si="39"/>
        <v>0</v>
      </c>
      <c r="CL66" s="51">
        <f t="shared" si="39"/>
        <v>0</v>
      </c>
      <c r="CM66" s="51">
        <f t="shared" si="39"/>
        <v>0</v>
      </c>
      <c r="CN66" s="51">
        <f t="shared" si="39"/>
        <v>0</v>
      </c>
      <c r="CO66" s="51">
        <f t="shared" si="39"/>
        <v>0</v>
      </c>
      <c r="CP66" s="51">
        <f t="shared" si="39"/>
        <v>0</v>
      </c>
      <c r="CQ66" s="51">
        <f t="shared" si="39"/>
        <v>0</v>
      </c>
      <c r="CR66" s="51">
        <f t="shared" si="39"/>
        <v>0</v>
      </c>
      <c r="CS66" s="51">
        <f t="shared" si="39"/>
        <v>0</v>
      </c>
      <c r="CT66" s="51">
        <f t="shared" si="39"/>
        <v>0</v>
      </c>
      <c r="CU66" s="51">
        <f t="shared" si="39"/>
        <v>0</v>
      </c>
      <c r="CV66" s="51">
        <f t="shared" si="39"/>
        <v>0</v>
      </c>
      <c r="CW66" s="51">
        <f t="shared" si="39"/>
        <v>0</v>
      </c>
      <c r="CX66" s="51">
        <f t="shared" ref="CX66:EB66" si="40">COUNTIF(CX67:CX85,"〇") + COUNTIF(CX67:CX85,"◎") *1.25+COUNTIF(CX67:CX85,"☆")*0.75+ COUNTIF(CX67:CX85,"△")*0.5</f>
        <v>0</v>
      </c>
      <c r="CY66" s="51">
        <f t="shared" si="40"/>
        <v>0</v>
      </c>
      <c r="CZ66" s="51">
        <f t="shared" si="40"/>
        <v>0</v>
      </c>
      <c r="DA66" s="51">
        <f t="shared" si="40"/>
        <v>0</v>
      </c>
      <c r="DB66" s="51">
        <f t="shared" si="40"/>
        <v>0</v>
      </c>
      <c r="DC66" s="51">
        <f t="shared" si="40"/>
        <v>0</v>
      </c>
      <c r="DD66" s="51">
        <f t="shared" si="40"/>
        <v>0</v>
      </c>
      <c r="DE66" s="51">
        <f t="shared" si="40"/>
        <v>0</v>
      </c>
      <c r="DF66" s="51">
        <f t="shared" si="40"/>
        <v>1</v>
      </c>
      <c r="DG66" s="51">
        <f t="shared" si="40"/>
        <v>0</v>
      </c>
      <c r="DH66" s="51">
        <f t="shared" si="40"/>
        <v>0</v>
      </c>
      <c r="DI66" s="51">
        <f t="shared" si="40"/>
        <v>0</v>
      </c>
      <c r="DJ66" s="51">
        <f t="shared" si="40"/>
        <v>0</v>
      </c>
      <c r="DK66" s="51">
        <f t="shared" si="40"/>
        <v>0</v>
      </c>
      <c r="DL66" s="51">
        <f t="shared" si="40"/>
        <v>0</v>
      </c>
      <c r="DM66" s="51">
        <f t="shared" si="40"/>
        <v>0</v>
      </c>
      <c r="DN66" s="51">
        <f t="shared" si="40"/>
        <v>1</v>
      </c>
      <c r="DO66" s="51">
        <f t="shared" si="40"/>
        <v>0</v>
      </c>
      <c r="DP66" s="51">
        <f t="shared" si="40"/>
        <v>0</v>
      </c>
      <c r="DQ66" s="51">
        <f t="shared" si="40"/>
        <v>0</v>
      </c>
      <c r="DR66" s="51">
        <f t="shared" si="40"/>
        <v>0</v>
      </c>
      <c r="DS66" s="51">
        <f t="shared" si="40"/>
        <v>0</v>
      </c>
      <c r="DT66" s="51">
        <f t="shared" si="40"/>
        <v>0</v>
      </c>
      <c r="DU66" s="51">
        <f t="shared" si="40"/>
        <v>0</v>
      </c>
      <c r="DV66" s="51">
        <f t="shared" si="40"/>
        <v>0</v>
      </c>
      <c r="DW66" s="51">
        <f t="shared" si="40"/>
        <v>0</v>
      </c>
      <c r="DX66" s="51">
        <f t="shared" si="40"/>
        <v>0</v>
      </c>
      <c r="DY66" s="51">
        <f t="shared" si="40"/>
        <v>6</v>
      </c>
      <c r="DZ66" s="51">
        <f t="shared" si="40"/>
        <v>0</v>
      </c>
      <c r="EA66" s="51">
        <f t="shared" si="40"/>
        <v>0</v>
      </c>
      <c r="EB66" s="51">
        <f t="shared" si="40"/>
        <v>0</v>
      </c>
      <c r="EC66" s="51">
        <f t="shared" ref="EC66:ED66" si="41">COUNTIF(EC67:EC85,"〇") + COUNTIF(EC67:EC85,"◎") *1.25+COUNTIF(EC67:EC85,"☆")*0.75+ COUNTIF(EC67:EC85,"△")*0.5</f>
        <v>0</v>
      </c>
      <c r="ED66" s="52">
        <f t="shared" si="41"/>
        <v>19</v>
      </c>
    </row>
    <row r="67" spans="1:135" s="9" customFormat="1" ht="18" hidden="1" customHeight="1" outlineLevel="1" x14ac:dyDescent="0.2">
      <c r="A67" s="13"/>
      <c r="B67" s="14">
        <v>1</v>
      </c>
      <c r="C67" s="10">
        <v>43802</v>
      </c>
      <c r="D67" s="11">
        <f t="shared" ref="D67:D85" si="42">COUNTA(E67:ED67)</f>
        <v>14</v>
      </c>
      <c r="E67" s="48"/>
      <c r="F67" s="48"/>
      <c r="G67" s="48"/>
      <c r="H67" s="48"/>
      <c r="I67" s="48"/>
      <c r="J67" s="48"/>
      <c r="K67" s="48"/>
      <c r="L67" s="48"/>
      <c r="M67" s="48" t="s">
        <v>208</v>
      </c>
      <c r="N67" s="48"/>
      <c r="O67" s="48"/>
      <c r="P67" s="48"/>
      <c r="Q67" s="48"/>
      <c r="R67" s="48"/>
      <c r="S67" s="48"/>
      <c r="T67" s="48" t="s">
        <v>210</v>
      </c>
      <c r="U67" s="48"/>
      <c r="V67" s="48"/>
      <c r="W67" s="48" t="s">
        <v>210</v>
      </c>
      <c r="X67" s="48"/>
      <c r="Y67" s="48" t="s">
        <v>208</v>
      </c>
      <c r="Z67" s="48"/>
      <c r="AA67" s="48"/>
      <c r="AB67" s="48" t="s">
        <v>210</v>
      </c>
      <c r="AC67" s="48" t="s">
        <v>210</v>
      </c>
      <c r="AD67" s="48"/>
      <c r="AE67" s="48"/>
      <c r="AF67" s="48"/>
      <c r="AG67" s="48" t="s">
        <v>210</v>
      </c>
      <c r="AH67" s="48" t="s">
        <v>210</v>
      </c>
      <c r="AI67" s="48"/>
      <c r="AJ67" s="48"/>
      <c r="AK67" s="48" t="s">
        <v>210</v>
      </c>
      <c r="AL67" s="48"/>
      <c r="AM67" s="48"/>
      <c r="AN67" s="48"/>
      <c r="AO67" s="48"/>
      <c r="AP67" s="48"/>
      <c r="AQ67" s="48"/>
      <c r="AR67" s="48"/>
      <c r="AS67" s="48"/>
      <c r="AT67" s="48" t="s">
        <v>209</v>
      </c>
      <c r="AU67" s="48"/>
      <c r="AV67" s="48"/>
      <c r="AW67" s="48" t="s">
        <v>208</v>
      </c>
      <c r="AX67" s="48"/>
      <c r="AY67" s="48"/>
      <c r="AZ67" s="48"/>
      <c r="BA67" s="48"/>
      <c r="BB67" s="48" t="s">
        <v>208</v>
      </c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8"/>
      <c r="CA67" s="48"/>
      <c r="CB67" s="48"/>
      <c r="CC67" s="48"/>
      <c r="CD67" s="48"/>
      <c r="CE67" s="48"/>
      <c r="CF67" s="48"/>
      <c r="CG67" s="48"/>
      <c r="CH67" s="48"/>
      <c r="CI67" s="48"/>
      <c r="CJ67" s="48"/>
      <c r="CK67" s="48"/>
      <c r="CL67" s="48"/>
      <c r="CM67" s="48"/>
      <c r="CN67" s="48"/>
      <c r="CO67" s="48"/>
      <c r="CP67" s="48"/>
      <c r="CQ67" s="48"/>
      <c r="CR67" s="48"/>
      <c r="CS67" s="48"/>
      <c r="CT67" s="48"/>
      <c r="CU67" s="48"/>
      <c r="CV67" s="48"/>
      <c r="CW67" s="48"/>
      <c r="CX67" s="48"/>
      <c r="CY67" s="48"/>
      <c r="CZ67" s="48"/>
      <c r="DA67" s="48"/>
      <c r="DB67" s="48"/>
      <c r="DC67" s="48"/>
      <c r="DD67" s="48"/>
      <c r="DE67" s="48"/>
      <c r="DF67" s="48" t="s">
        <v>208</v>
      </c>
      <c r="DG67" s="48"/>
      <c r="DH67" s="48"/>
      <c r="DI67" s="48"/>
      <c r="DJ67" s="48"/>
      <c r="DK67" s="48"/>
      <c r="DL67" s="48"/>
      <c r="DM67" s="49"/>
      <c r="DN67" s="49"/>
      <c r="DO67" s="49"/>
      <c r="DP67" s="49"/>
      <c r="DQ67" s="49"/>
      <c r="DR67" s="49"/>
      <c r="DS67" s="49"/>
      <c r="DT67" s="49"/>
      <c r="DU67" s="49"/>
      <c r="DV67" s="49"/>
      <c r="DW67" s="49"/>
      <c r="DX67" s="49"/>
      <c r="DY67" s="49"/>
      <c r="DZ67" s="49"/>
      <c r="EA67" s="49"/>
      <c r="EB67" s="49"/>
      <c r="EC67" s="49"/>
      <c r="ED67" s="50" t="s">
        <v>208</v>
      </c>
      <c r="EE67" s="25"/>
    </row>
    <row r="68" spans="1:135" s="9" customFormat="1" ht="18" hidden="1" customHeight="1" outlineLevel="1" x14ac:dyDescent="0.2">
      <c r="A68" s="13"/>
      <c r="B68" s="14">
        <v>2</v>
      </c>
      <c r="C68" s="10">
        <v>43803</v>
      </c>
      <c r="D68" s="11">
        <f t="shared" si="42"/>
        <v>11</v>
      </c>
      <c r="E68" s="48"/>
      <c r="F68" s="48"/>
      <c r="G68" s="48"/>
      <c r="H68" s="48"/>
      <c r="I68" s="48"/>
      <c r="J68" s="48"/>
      <c r="K68" s="48"/>
      <c r="L68" s="48"/>
      <c r="M68" s="48" t="s">
        <v>210</v>
      </c>
      <c r="N68" s="48"/>
      <c r="O68" s="48"/>
      <c r="P68" s="48"/>
      <c r="Q68" s="48" t="s">
        <v>208</v>
      </c>
      <c r="R68" s="48" t="s">
        <v>210</v>
      </c>
      <c r="S68" s="48"/>
      <c r="T68" s="48" t="s">
        <v>210</v>
      </c>
      <c r="U68" s="48"/>
      <c r="V68" s="48"/>
      <c r="W68" s="48"/>
      <c r="X68" s="48"/>
      <c r="Y68" s="48" t="s">
        <v>209</v>
      </c>
      <c r="Z68" s="48"/>
      <c r="AA68" s="48"/>
      <c r="AB68" s="48" t="s">
        <v>210</v>
      </c>
      <c r="AC68" s="48" t="s">
        <v>210</v>
      </c>
      <c r="AD68" s="48"/>
      <c r="AE68" s="48"/>
      <c r="AF68" s="48"/>
      <c r="AG68" s="48"/>
      <c r="AH68" s="48"/>
      <c r="AI68" s="48"/>
      <c r="AJ68" s="48"/>
      <c r="AK68" s="48" t="s">
        <v>210</v>
      </c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 t="s">
        <v>213</v>
      </c>
      <c r="AW68" s="48" t="s">
        <v>213</v>
      </c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8"/>
      <c r="CA68" s="48"/>
      <c r="CB68" s="48"/>
      <c r="CC68" s="48"/>
      <c r="CD68" s="48"/>
      <c r="CE68" s="48"/>
      <c r="CF68" s="48"/>
      <c r="CG68" s="48"/>
      <c r="CH68" s="48"/>
      <c r="CI68" s="48"/>
      <c r="CJ68" s="48"/>
      <c r="CK68" s="48"/>
      <c r="CL68" s="48"/>
      <c r="CM68" s="48"/>
      <c r="CN68" s="48"/>
      <c r="CO68" s="48"/>
      <c r="CP68" s="48"/>
      <c r="CQ68" s="48"/>
      <c r="CR68" s="48"/>
      <c r="CS68" s="48"/>
      <c r="CT68" s="48"/>
      <c r="CU68" s="48"/>
      <c r="CV68" s="48"/>
      <c r="CW68" s="48"/>
      <c r="CX68" s="48"/>
      <c r="CY68" s="48"/>
      <c r="CZ68" s="48"/>
      <c r="DA68" s="48"/>
      <c r="DB68" s="48"/>
      <c r="DC68" s="48"/>
      <c r="DD68" s="48"/>
      <c r="DE68" s="48"/>
      <c r="DF68" s="48"/>
      <c r="DG68" s="48"/>
      <c r="DH68" s="48"/>
      <c r="DI68" s="48"/>
      <c r="DJ68" s="48"/>
      <c r="DK68" s="48"/>
      <c r="DL68" s="48"/>
      <c r="DM68" s="49"/>
      <c r="DN68" s="49"/>
      <c r="DO68" s="49"/>
      <c r="DP68" s="49"/>
      <c r="DQ68" s="49"/>
      <c r="DR68" s="49"/>
      <c r="DS68" s="49"/>
      <c r="DT68" s="49"/>
      <c r="DU68" s="49"/>
      <c r="DV68" s="49"/>
      <c r="DW68" s="49"/>
      <c r="DX68" s="49"/>
      <c r="DY68" s="49"/>
      <c r="DZ68" s="49"/>
      <c r="EA68" s="49"/>
      <c r="EB68" s="49"/>
      <c r="EC68" s="49"/>
      <c r="ED68" s="50" t="s">
        <v>208</v>
      </c>
      <c r="EE68" s="25"/>
    </row>
    <row r="69" spans="1:135" s="9" customFormat="1" ht="18" hidden="1" customHeight="1" outlineLevel="1" x14ac:dyDescent="0.2">
      <c r="A69" s="13"/>
      <c r="B69" s="14">
        <v>3</v>
      </c>
      <c r="C69" s="10">
        <v>43804</v>
      </c>
      <c r="D69" s="11">
        <f t="shared" si="42"/>
        <v>14</v>
      </c>
      <c r="E69" s="48"/>
      <c r="F69" s="48" t="s">
        <v>209</v>
      </c>
      <c r="G69" s="48"/>
      <c r="H69" s="48"/>
      <c r="I69" s="48"/>
      <c r="J69" s="48"/>
      <c r="K69" s="48"/>
      <c r="L69" s="48"/>
      <c r="M69" s="48" t="s">
        <v>208</v>
      </c>
      <c r="N69" s="48"/>
      <c r="O69" s="48"/>
      <c r="P69" s="48"/>
      <c r="Q69" s="48"/>
      <c r="R69" s="48" t="s">
        <v>210</v>
      </c>
      <c r="S69" s="48"/>
      <c r="T69" s="48" t="s">
        <v>210</v>
      </c>
      <c r="U69" s="48"/>
      <c r="V69" s="48"/>
      <c r="W69" s="48" t="s">
        <v>210</v>
      </c>
      <c r="X69" s="48"/>
      <c r="Y69" s="48" t="s">
        <v>208</v>
      </c>
      <c r="Z69" s="48"/>
      <c r="AA69" s="48"/>
      <c r="AB69" s="48"/>
      <c r="AC69" s="48" t="s">
        <v>210</v>
      </c>
      <c r="AD69" s="48"/>
      <c r="AE69" s="48"/>
      <c r="AF69" s="48"/>
      <c r="AG69" s="48" t="s">
        <v>210</v>
      </c>
      <c r="AH69" s="48" t="s">
        <v>210</v>
      </c>
      <c r="AI69" s="48"/>
      <c r="AJ69" s="48"/>
      <c r="AK69" s="48" t="s">
        <v>210</v>
      </c>
      <c r="AL69" s="48"/>
      <c r="AM69" s="48"/>
      <c r="AN69" s="48"/>
      <c r="AO69" s="48"/>
      <c r="AP69" s="48"/>
      <c r="AQ69" s="48"/>
      <c r="AR69" s="48"/>
      <c r="AS69" s="48"/>
      <c r="AT69" s="48" t="s">
        <v>213</v>
      </c>
      <c r="AU69" s="48"/>
      <c r="AV69" s="48"/>
      <c r="AW69" s="48" t="s">
        <v>208</v>
      </c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8"/>
      <c r="CA69" s="48"/>
      <c r="CB69" s="48"/>
      <c r="CC69" s="48"/>
      <c r="CD69" s="48"/>
      <c r="CE69" s="48"/>
      <c r="CF69" s="48"/>
      <c r="CG69" s="48"/>
      <c r="CH69" s="48"/>
      <c r="CI69" s="48"/>
      <c r="CJ69" s="48"/>
      <c r="CK69" s="48"/>
      <c r="CL69" s="48"/>
      <c r="CM69" s="48"/>
      <c r="CN69" s="48"/>
      <c r="CO69" s="48"/>
      <c r="CP69" s="48"/>
      <c r="CQ69" s="48"/>
      <c r="CR69" s="48"/>
      <c r="CS69" s="48"/>
      <c r="CT69" s="48"/>
      <c r="CU69" s="48"/>
      <c r="CV69" s="48"/>
      <c r="CW69" s="48"/>
      <c r="CX69" s="48"/>
      <c r="CY69" s="48"/>
      <c r="CZ69" s="48"/>
      <c r="DA69" s="48"/>
      <c r="DB69" s="48"/>
      <c r="DC69" s="48"/>
      <c r="DD69" s="48"/>
      <c r="DE69" s="48"/>
      <c r="DF69" s="48"/>
      <c r="DG69" s="48"/>
      <c r="DH69" s="48"/>
      <c r="DI69" s="48"/>
      <c r="DJ69" s="48"/>
      <c r="DK69" s="48"/>
      <c r="DL69" s="48"/>
      <c r="DM69" s="49"/>
      <c r="DN69" s="49"/>
      <c r="DO69" s="49"/>
      <c r="DP69" s="49"/>
      <c r="DQ69" s="49"/>
      <c r="DR69" s="49"/>
      <c r="DS69" s="49"/>
      <c r="DT69" s="49"/>
      <c r="DU69" s="49"/>
      <c r="DV69" s="49"/>
      <c r="DW69" s="49"/>
      <c r="DX69" s="49"/>
      <c r="DY69" s="49" t="s">
        <v>208</v>
      </c>
      <c r="DZ69" s="49"/>
      <c r="EA69" s="49"/>
      <c r="EB69" s="49"/>
      <c r="EC69" s="49"/>
      <c r="ED69" s="50" t="s">
        <v>208</v>
      </c>
      <c r="EE69" s="25"/>
    </row>
    <row r="70" spans="1:135" s="9" customFormat="1" ht="18" hidden="1" customHeight="1" outlineLevel="1" x14ac:dyDescent="0.2">
      <c r="A70" s="13"/>
      <c r="B70" s="14">
        <v>4</v>
      </c>
      <c r="C70" s="10">
        <v>43805</v>
      </c>
      <c r="D70" s="11">
        <f t="shared" si="42"/>
        <v>17</v>
      </c>
      <c r="E70" s="48"/>
      <c r="F70" s="48" t="s">
        <v>210</v>
      </c>
      <c r="G70" s="48"/>
      <c r="H70" s="48"/>
      <c r="I70" s="48"/>
      <c r="J70" s="48"/>
      <c r="K70" s="48"/>
      <c r="L70" s="48"/>
      <c r="M70" s="48" t="s">
        <v>208</v>
      </c>
      <c r="N70" s="48"/>
      <c r="O70" s="48"/>
      <c r="P70" s="48" t="s">
        <v>209</v>
      </c>
      <c r="Q70" s="48" t="s">
        <v>210</v>
      </c>
      <c r="R70" s="48" t="s">
        <v>210</v>
      </c>
      <c r="S70" s="48"/>
      <c r="T70" s="48" t="s">
        <v>208</v>
      </c>
      <c r="U70" s="48"/>
      <c r="V70" s="48"/>
      <c r="W70" s="48" t="s">
        <v>210</v>
      </c>
      <c r="X70" s="48"/>
      <c r="Y70" s="48" t="s">
        <v>210</v>
      </c>
      <c r="Z70" s="48"/>
      <c r="AA70" s="48"/>
      <c r="AB70" s="48" t="s">
        <v>210</v>
      </c>
      <c r="AC70" s="48" t="s">
        <v>210</v>
      </c>
      <c r="AD70" s="48"/>
      <c r="AE70" s="48"/>
      <c r="AF70" s="48"/>
      <c r="AG70" s="48" t="s">
        <v>210</v>
      </c>
      <c r="AH70" s="48" t="s">
        <v>210</v>
      </c>
      <c r="AI70" s="48"/>
      <c r="AJ70" s="48"/>
      <c r="AK70" s="48" t="s">
        <v>210</v>
      </c>
      <c r="AL70" s="48"/>
      <c r="AM70" s="48"/>
      <c r="AN70" s="48"/>
      <c r="AO70" s="48"/>
      <c r="AP70" s="48"/>
      <c r="AQ70" s="48"/>
      <c r="AR70" s="48"/>
      <c r="AS70" s="48"/>
      <c r="AT70" s="48" t="s">
        <v>209</v>
      </c>
      <c r="AU70" s="48"/>
      <c r="AV70" s="48" t="s">
        <v>210</v>
      </c>
      <c r="AW70" s="48" t="s">
        <v>208</v>
      </c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8"/>
      <c r="CA70" s="48"/>
      <c r="CB70" s="48"/>
      <c r="CC70" s="48"/>
      <c r="CD70" s="48"/>
      <c r="CE70" s="48"/>
      <c r="CF70" s="48"/>
      <c r="CG70" s="48"/>
      <c r="CH70" s="48"/>
      <c r="CI70" s="48"/>
      <c r="CJ70" s="48"/>
      <c r="CK70" s="48"/>
      <c r="CL70" s="48"/>
      <c r="CM70" s="48"/>
      <c r="CN70" s="48"/>
      <c r="CO70" s="48"/>
      <c r="CP70" s="48"/>
      <c r="CQ70" s="48"/>
      <c r="CR70" s="48"/>
      <c r="CS70" s="48"/>
      <c r="CT70" s="48"/>
      <c r="CU70" s="48"/>
      <c r="CV70" s="48"/>
      <c r="CW70" s="48"/>
      <c r="CX70" s="48"/>
      <c r="CY70" s="48"/>
      <c r="CZ70" s="48"/>
      <c r="DA70" s="48"/>
      <c r="DB70" s="48"/>
      <c r="DC70" s="48"/>
      <c r="DD70" s="48"/>
      <c r="DE70" s="48"/>
      <c r="DF70" s="48"/>
      <c r="DG70" s="48"/>
      <c r="DH70" s="48"/>
      <c r="DI70" s="48"/>
      <c r="DJ70" s="48"/>
      <c r="DK70" s="48"/>
      <c r="DL70" s="48"/>
      <c r="DM70" s="49"/>
      <c r="DN70" s="49"/>
      <c r="DO70" s="49"/>
      <c r="DP70" s="49"/>
      <c r="DQ70" s="49"/>
      <c r="DR70" s="49"/>
      <c r="DS70" s="49"/>
      <c r="DT70" s="49"/>
      <c r="DU70" s="49"/>
      <c r="DV70" s="49"/>
      <c r="DW70" s="49"/>
      <c r="DX70" s="49"/>
      <c r="DY70" s="49"/>
      <c r="DZ70" s="49"/>
      <c r="EA70" s="49"/>
      <c r="EB70" s="49"/>
      <c r="EC70" s="49"/>
      <c r="ED70" s="50" t="s">
        <v>208</v>
      </c>
      <c r="EE70" s="25"/>
    </row>
    <row r="71" spans="1:135" s="9" customFormat="1" ht="18" hidden="1" customHeight="1" outlineLevel="1" x14ac:dyDescent="0.2">
      <c r="A71" s="13"/>
      <c r="B71" s="14">
        <v>5</v>
      </c>
      <c r="C71" s="10">
        <v>43808</v>
      </c>
      <c r="D71" s="11">
        <f t="shared" si="42"/>
        <v>12</v>
      </c>
      <c r="E71" s="48"/>
      <c r="F71" s="48"/>
      <c r="G71" s="48"/>
      <c r="H71" s="48"/>
      <c r="I71" s="48"/>
      <c r="J71" s="48"/>
      <c r="K71" s="48"/>
      <c r="L71" s="48"/>
      <c r="M71" s="48" t="s">
        <v>208</v>
      </c>
      <c r="N71" s="48"/>
      <c r="O71" s="48"/>
      <c r="P71" s="48" t="s">
        <v>208</v>
      </c>
      <c r="Q71" s="48"/>
      <c r="R71" s="48" t="s">
        <v>210</v>
      </c>
      <c r="S71" s="48"/>
      <c r="T71" s="48" t="s">
        <v>210</v>
      </c>
      <c r="U71" s="48"/>
      <c r="V71" s="48"/>
      <c r="W71" s="48" t="s">
        <v>210</v>
      </c>
      <c r="X71" s="48"/>
      <c r="Y71" s="48" t="s">
        <v>213</v>
      </c>
      <c r="Z71" s="48"/>
      <c r="AA71" s="48"/>
      <c r="AB71" s="48" t="s">
        <v>210</v>
      </c>
      <c r="AC71" s="48" t="s">
        <v>210</v>
      </c>
      <c r="AD71" s="48"/>
      <c r="AE71" s="48"/>
      <c r="AF71" s="48"/>
      <c r="AG71" s="48"/>
      <c r="AH71" s="48"/>
      <c r="AI71" s="48"/>
      <c r="AJ71" s="48"/>
      <c r="AK71" s="48" t="s">
        <v>210</v>
      </c>
      <c r="AL71" s="48"/>
      <c r="AM71" s="48"/>
      <c r="AN71" s="48"/>
      <c r="AO71" s="48"/>
      <c r="AP71" s="48"/>
      <c r="AQ71" s="48"/>
      <c r="AR71" s="48"/>
      <c r="AS71" s="48"/>
      <c r="AT71" s="48" t="s">
        <v>209</v>
      </c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8"/>
      <c r="CA71" s="48"/>
      <c r="CB71" s="48"/>
      <c r="CC71" s="48"/>
      <c r="CD71" s="48"/>
      <c r="CE71" s="48"/>
      <c r="CF71" s="48"/>
      <c r="CG71" s="48"/>
      <c r="CH71" s="48"/>
      <c r="CI71" s="48"/>
      <c r="CJ71" s="48"/>
      <c r="CK71" s="48"/>
      <c r="CL71" s="48"/>
      <c r="CM71" s="48"/>
      <c r="CN71" s="48"/>
      <c r="CO71" s="48"/>
      <c r="CP71" s="48"/>
      <c r="CQ71" s="48"/>
      <c r="CR71" s="48"/>
      <c r="CS71" s="48"/>
      <c r="CT71" s="48"/>
      <c r="CU71" s="48"/>
      <c r="CV71" s="48"/>
      <c r="CW71" s="48"/>
      <c r="CX71" s="48"/>
      <c r="CY71" s="48"/>
      <c r="CZ71" s="48"/>
      <c r="DA71" s="48"/>
      <c r="DB71" s="48"/>
      <c r="DC71" s="48"/>
      <c r="DD71" s="48"/>
      <c r="DE71" s="48"/>
      <c r="DF71" s="48"/>
      <c r="DG71" s="48"/>
      <c r="DH71" s="48"/>
      <c r="DI71" s="48"/>
      <c r="DJ71" s="48"/>
      <c r="DK71" s="48"/>
      <c r="DL71" s="48"/>
      <c r="DM71" s="49"/>
      <c r="DN71" s="49" t="s">
        <v>208</v>
      </c>
      <c r="DO71" s="49"/>
      <c r="DP71" s="49"/>
      <c r="DQ71" s="49"/>
      <c r="DR71" s="49"/>
      <c r="DS71" s="49"/>
      <c r="DT71" s="49"/>
      <c r="DU71" s="49"/>
      <c r="DV71" s="49"/>
      <c r="DW71" s="49"/>
      <c r="DX71" s="49"/>
      <c r="DY71" s="49"/>
      <c r="DZ71" s="49"/>
      <c r="EA71" s="49"/>
      <c r="EB71" s="49"/>
      <c r="EC71" s="49"/>
      <c r="ED71" s="50" t="s">
        <v>208</v>
      </c>
      <c r="EE71" s="25"/>
    </row>
    <row r="72" spans="1:135" s="9" customFormat="1" ht="18" hidden="1" customHeight="1" outlineLevel="1" x14ac:dyDescent="0.2">
      <c r="A72" s="13"/>
      <c r="B72" s="14">
        <v>6</v>
      </c>
      <c r="C72" s="10">
        <v>43809</v>
      </c>
      <c r="D72" s="11">
        <f t="shared" si="42"/>
        <v>16</v>
      </c>
      <c r="E72" s="48"/>
      <c r="F72" s="48"/>
      <c r="G72" s="48"/>
      <c r="H72" s="48"/>
      <c r="I72" s="48"/>
      <c r="J72" s="48"/>
      <c r="K72" s="48"/>
      <c r="L72" s="48"/>
      <c r="M72" s="48" t="s">
        <v>208</v>
      </c>
      <c r="N72" s="48"/>
      <c r="O72" s="48"/>
      <c r="P72" s="48"/>
      <c r="Q72" s="48" t="s">
        <v>210</v>
      </c>
      <c r="R72" s="48"/>
      <c r="S72" s="48"/>
      <c r="T72" s="48" t="s">
        <v>210</v>
      </c>
      <c r="U72" s="48"/>
      <c r="V72" s="48"/>
      <c r="W72" s="48" t="s">
        <v>210</v>
      </c>
      <c r="X72" s="48"/>
      <c r="Y72" s="48" t="s">
        <v>209</v>
      </c>
      <c r="Z72" s="48"/>
      <c r="AA72" s="48"/>
      <c r="AB72" s="48" t="s">
        <v>210</v>
      </c>
      <c r="AC72" s="48" t="s">
        <v>210</v>
      </c>
      <c r="AD72" s="48"/>
      <c r="AE72" s="48"/>
      <c r="AF72" s="48"/>
      <c r="AG72" s="48" t="s">
        <v>210</v>
      </c>
      <c r="AH72" s="48" t="s">
        <v>210</v>
      </c>
      <c r="AI72" s="48"/>
      <c r="AJ72" s="48"/>
      <c r="AK72" s="48" t="s">
        <v>210</v>
      </c>
      <c r="AL72" s="48" t="s">
        <v>210</v>
      </c>
      <c r="AM72" s="48"/>
      <c r="AN72" s="48"/>
      <c r="AO72" s="48"/>
      <c r="AP72" s="48"/>
      <c r="AQ72" s="48"/>
      <c r="AR72" s="48"/>
      <c r="AS72" s="48"/>
      <c r="AT72" s="48" t="s">
        <v>209</v>
      </c>
      <c r="AU72" s="48"/>
      <c r="AV72" s="48"/>
      <c r="AW72" s="48" t="s">
        <v>210</v>
      </c>
      <c r="AX72" s="48"/>
      <c r="AY72" s="48"/>
      <c r="AZ72" s="48"/>
      <c r="BA72" s="48"/>
      <c r="BB72" s="48" t="s">
        <v>208</v>
      </c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8"/>
      <c r="CA72" s="48"/>
      <c r="CB72" s="48"/>
      <c r="CC72" s="48"/>
      <c r="CD72" s="48"/>
      <c r="CE72" s="48"/>
      <c r="CF72" s="48"/>
      <c r="CG72" s="48"/>
      <c r="CH72" s="48"/>
      <c r="CI72" s="48"/>
      <c r="CJ72" s="48"/>
      <c r="CK72" s="48"/>
      <c r="CL72" s="48"/>
      <c r="CM72" s="48"/>
      <c r="CN72" s="48"/>
      <c r="CO72" s="48"/>
      <c r="CP72" s="48"/>
      <c r="CQ72" s="48"/>
      <c r="CR72" s="48"/>
      <c r="CS72" s="48"/>
      <c r="CT72" s="48"/>
      <c r="CU72" s="48"/>
      <c r="CV72" s="48"/>
      <c r="CW72" s="48"/>
      <c r="CX72" s="48"/>
      <c r="CY72" s="48"/>
      <c r="CZ72" s="48"/>
      <c r="DA72" s="48"/>
      <c r="DB72" s="48"/>
      <c r="DC72" s="48"/>
      <c r="DD72" s="48"/>
      <c r="DE72" s="48"/>
      <c r="DF72" s="48"/>
      <c r="DG72" s="48"/>
      <c r="DH72" s="48"/>
      <c r="DI72" s="48"/>
      <c r="DJ72" s="48"/>
      <c r="DK72" s="48"/>
      <c r="DL72" s="48"/>
      <c r="DM72" s="49"/>
      <c r="DN72" s="49"/>
      <c r="DO72" s="49"/>
      <c r="DP72" s="49"/>
      <c r="DQ72" s="49"/>
      <c r="DR72" s="49"/>
      <c r="DS72" s="49"/>
      <c r="DT72" s="49"/>
      <c r="DU72" s="49"/>
      <c r="DV72" s="49"/>
      <c r="DW72" s="49"/>
      <c r="DX72" s="49"/>
      <c r="DY72" s="49" t="s">
        <v>208</v>
      </c>
      <c r="DZ72" s="49"/>
      <c r="EA72" s="49"/>
      <c r="EB72" s="49"/>
      <c r="EC72" s="49"/>
      <c r="ED72" s="50" t="s">
        <v>208</v>
      </c>
      <c r="EE72" s="25"/>
    </row>
    <row r="73" spans="1:135" s="9" customFormat="1" ht="18" hidden="1" customHeight="1" outlineLevel="1" x14ac:dyDescent="0.2">
      <c r="A73" s="13"/>
      <c r="B73" s="14">
        <v>7</v>
      </c>
      <c r="C73" s="10">
        <v>43810</v>
      </c>
      <c r="D73" s="11">
        <f t="shared" si="42"/>
        <v>14</v>
      </c>
      <c r="E73" s="48"/>
      <c r="F73" s="48"/>
      <c r="G73" s="48"/>
      <c r="H73" s="48"/>
      <c r="I73" s="48"/>
      <c r="J73" s="48"/>
      <c r="K73" s="48"/>
      <c r="L73" s="48"/>
      <c r="M73" s="48" t="s">
        <v>210</v>
      </c>
      <c r="N73" s="48"/>
      <c r="O73" s="48"/>
      <c r="P73" s="48"/>
      <c r="Q73" s="48"/>
      <c r="R73" s="48" t="s">
        <v>210</v>
      </c>
      <c r="S73" s="48"/>
      <c r="T73" s="48" t="s">
        <v>210</v>
      </c>
      <c r="U73" s="48"/>
      <c r="V73" s="48"/>
      <c r="W73" s="48" t="s">
        <v>208</v>
      </c>
      <c r="X73" s="48"/>
      <c r="Y73" s="48" t="s">
        <v>209</v>
      </c>
      <c r="Z73" s="48"/>
      <c r="AA73" s="48"/>
      <c r="AB73" s="48" t="s">
        <v>210</v>
      </c>
      <c r="AC73" s="48" t="s">
        <v>210</v>
      </c>
      <c r="AD73" s="48"/>
      <c r="AE73" s="48"/>
      <c r="AF73" s="48"/>
      <c r="AG73" s="48" t="s">
        <v>210</v>
      </c>
      <c r="AH73" s="48" t="s">
        <v>210</v>
      </c>
      <c r="AI73" s="48"/>
      <c r="AJ73" s="48"/>
      <c r="AK73" s="48" t="s">
        <v>210</v>
      </c>
      <c r="AL73" s="48"/>
      <c r="AM73" s="48"/>
      <c r="AN73" s="48"/>
      <c r="AO73" s="48"/>
      <c r="AP73" s="48"/>
      <c r="AQ73" s="48"/>
      <c r="AR73" s="48"/>
      <c r="AS73" s="48"/>
      <c r="AT73" s="48" t="s">
        <v>209</v>
      </c>
      <c r="AU73" s="48"/>
      <c r="AV73" s="48"/>
      <c r="AW73" s="48"/>
      <c r="AX73" s="48" t="s">
        <v>209</v>
      </c>
      <c r="AY73" s="48"/>
      <c r="AZ73" s="48"/>
      <c r="BA73" s="48"/>
      <c r="BB73" s="48" t="s">
        <v>210</v>
      </c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8"/>
      <c r="CA73" s="48"/>
      <c r="CB73" s="48"/>
      <c r="CC73" s="48"/>
      <c r="CD73" s="48"/>
      <c r="CE73" s="48"/>
      <c r="CF73" s="48"/>
      <c r="CG73" s="48"/>
      <c r="CH73" s="48"/>
      <c r="CI73" s="48"/>
      <c r="CJ73" s="48"/>
      <c r="CK73" s="48"/>
      <c r="CL73" s="48"/>
      <c r="CM73" s="48"/>
      <c r="CN73" s="48"/>
      <c r="CO73" s="48"/>
      <c r="CP73" s="48"/>
      <c r="CQ73" s="48"/>
      <c r="CR73" s="48"/>
      <c r="CS73" s="48"/>
      <c r="CT73" s="48"/>
      <c r="CU73" s="48"/>
      <c r="CV73" s="48"/>
      <c r="CW73" s="48"/>
      <c r="CX73" s="48"/>
      <c r="CY73" s="48"/>
      <c r="CZ73" s="48"/>
      <c r="DA73" s="48"/>
      <c r="DB73" s="48"/>
      <c r="DC73" s="48"/>
      <c r="DD73" s="48"/>
      <c r="DE73" s="48"/>
      <c r="DF73" s="48"/>
      <c r="DG73" s="48"/>
      <c r="DH73" s="48"/>
      <c r="DI73" s="48"/>
      <c r="DJ73" s="48"/>
      <c r="DK73" s="48"/>
      <c r="DL73" s="48"/>
      <c r="DM73" s="49"/>
      <c r="DN73" s="49"/>
      <c r="DO73" s="49"/>
      <c r="DP73" s="49"/>
      <c r="DQ73" s="49"/>
      <c r="DR73" s="49"/>
      <c r="DS73" s="49"/>
      <c r="DT73" s="49"/>
      <c r="DU73" s="49"/>
      <c r="DV73" s="49"/>
      <c r="DW73" s="49"/>
      <c r="DX73" s="49"/>
      <c r="DY73" s="49"/>
      <c r="DZ73" s="49"/>
      <c r="EA73" s="49"/>
      <c r="EB73" s="49"/>
      <c r="EC73" s="49"/>
      <c r="ED73" s="50" t="s">
        <v>208</v>
      </c>
      <c r="EE73" s="25"/>
    </row>
    <row r="74" spans="1:135" s="9" customFormat="1" ht="18" hidden="1" customHeight="1" outlineLevel="1" x14ac:dyDescent="0.2">
      <c r="A74" s="13"/>
      <c r="B74" s="14">
        <v>8</v>
      </c>
      <c r="C74" s="10">
        <v>43811</v>
      </c>
      <c r="D74" s="11">
        <f t="shared" si="42"/>
        <v>13</v>
      </c>
      <c r="E74" s="48"/>
      <c r="F74" s="48"/>
      <c r="G74" s="48"/>
      <c r="H74" s="48"/>
      <c r="I74" s="48"/>
      <c r="J74" s="48"/>
      <c r="K74" s="48"/>
      <c r="L74" s="48"/>
      <c r="M74" s="48" t="s">
        <v>210</v>
      </c>
      <c r="N74" s="48"/>
      <c r="O74" s="48"/>
      <c r="P74" s="48"/>
      <c r="Q74" s="48"/>
      <c r="R74" s="48" t="s">
        <v>210</v>
      </c>
      <c r="S74" s="48"/>
      <c r="T74" s="48" t="s">
        <v>210</v>
      </c>
      <c r="U74" s="48"/>
      <c r="V74" s="48"/>
      <c r="W74" s="48" t="s">
        <v>210</v>
      </c>
      <c r="X74" s="48"/>
      <c r="Y74" s="48"/>
      <c r="Z74" s="48"/>
      <c r="AA74" s="48"/>
      <c r="AB74" s="48" t="s">
        <v>210</v>
      </c>
      <c r="AC74" s="48" t="s">
        <v>210</v>
      </c>
      <c r="AD74" s="48"/>
      <c r="AE74" s="48"/>
      <c r="AF74" s="48"/>
      <c r="AG74" s="48"/>
      <c r="AH74" s="48" t="s">
        <v>210</v>
      </c>
      <c r="AI74" s="48"/>
      <c r="AJ74" s="48"/>
      <c r="AK74" s="48" t="s">
        <v>210</v>
      </c>
      <c r="AL74" s="48"/>
      <c r="AM74" s="48"/>
      <c r="AN74" s="48"/>
      <c r="AO74" s="48"/>
      <c r="AP74" s="48"/>
      <c r="AQ74" s="48"/>
      <c r="AR74" s="48"/>
      <c r="AS74" s="48"/>
      <c r="AT74" s="48" t="s">
        <v>208</v>
      </c>
      <c r="AU74" s="48"/>
      <c r="AV74" s="48"/>
      <c r="AW74" s="48" t="s">
        <v>208</v>
      </c>
      <c r="AX74" s="48"/>
      <c r="AY74" s="48"/>
      <c r="AZ74" s="48"/>
      <c r="BA74" s="48"/>
      <c r="BB74" s="48"/>
      <c r="BC74" s="48"/>
      <c r="BD74" s="48"/>
      <c r="BE74" s="48"/>
      <c r="BF74" s="48" t="s">
        <v>208</v>
      </c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8"/>
      <c r="CA74" s="48"/>
      <c r="CB74" s="48"/>
      <c r="CC74" s="48"/>
      <c r="CD74" s="48"/>
      <c r="CE74" s="48"/>
      <c r="CF74" s="48"/>
      <c r="CG74" s="48"/>
      <c r="CH74" s="48"/>
      <c r="CI74" s="48"/>
      <c r="CJ74" s="48"/>
      <c r="CK74" s="48"/>
      <c r="CL74" s="48"/>
      <c r="CM74" s="48"/>
      <c r="CN74" s="48"/>
      <c r="CO74" s="48"/>
      <c r="CP74" s="48"/>
      <c r="CQ74" s="48"/>
      <c r="CR74" s="48"/>
      <c r="CS74" s="48"/>
      <c r="CT74" s="48"/>
      <c r="CU74" s="48"/>
      <c r="CV74" s="48"/>
      <c r="CW74" s="48"/>
      <c r="CX74" s="48"/>
      <c r="CY74" s="48"/>
      <c r="CZ74" s="48"/>
      <c r="DA74" s="48"/>
      <c r="DB74" s="48"/>
      <c r="DC74" s="48"/>
      <c r="DD74" s="48"/>
      <c r="DE74" s="48"/>
      <c r="DF74" s="48"/>
      <c r="DG74" s="48"/>
      <c r="DH74" s="48"/>
      <c r="DI74" s="48"/>
      <c r="DJ74" s="48"/>
      <c r="DK74" s="48"/>
      <c r="DL74" s="48"/>
      <c r="DM74" s="49"/>
      <c r="DN74" s="49"/>
      <c r="DO74" s="49"/>
      <c r="DP74" s="49"/>
      <c r="DQ74" s="49"/>
      <c r="DR74" s="49"/>
      <c r="DS74" s="49"/>
      <c r="DT74" s="49"/>
      <c r="DU74" s="49"/>
      <c r="DV74" s="49"/>
      <c r="DW74" s="49"/>
      <c r="DX74" s="49"/>
      <c r="DY74" s="49" t="s">
        <v>208</v>
      </c>
      <c r="DZ74" s="49"/>
      <c r="EA74" s="49"/>
      <c r="EB74" s="49"/>
      <c r="EC74" s="49"/>
      <c r="ED74" s="50" t="s">
        <v>208</v>
      </c>
      <c r="EE74" s="25"/>
    </row>
    <row r="75" spans="1:135" s="9" customFormat="1" ht="18" hidden="1" customHeight="1" outlineLevel="1" x14ac:dyDescent="0.2">
      <c r="A75" s="13"/>
      <c r="B75" s="14">
        <v>9</v>
      </c>
      <c r="C75" s="10">
        <v>43812</v>
      </c>
      <c r="D75" s="11">
        <f t="shared" si="42"/>
        <v>18</v>
      </c>
      <c r="E75" s="48"/>
      <c r="F75" s="48" t="s">
        <v>213</v>
      </c>
      <c r="G75" s="48"/>
      <c r="H75" s="48"/>
      <c r="I75" s="48"/>
      <c r="J75" s="48"/>
      <c r="K75" s="48"/>
      <c r="L75" s="48"/>
      <c r="M75" s="48" t="s">
        <v>210</v>
      </c>
      <c r="N75" s="48"/>
      <c r="O75" s="48"/>
      <c r="P75" s="48" t="s">
        <v>208</v>
      </c>
      <c r="Q75" s="48" t="s">
        <v>210</v>
      </c>
      <c r="R75" s="48" t="s">
        <v>210</v>
      </c>
      <c r="S75" s="48"/>
      <c r="T75" s="48" t="s">
        <v>210</v>
      </c>
      <c r="U75" s="48"/>
      <c r="V75" s="48"/>
      <c r="W75" s="48" t="s">
        <v>210</v>
      </c>
      <c r="X75" s="48"/>
      <c r="Y75" s="48" t="s">
        <v>208</v>
      </c>
      <c r="Z75" s="48"/>
      <c r="AA75" s="48"/>
      <c r="AB75" s="48" t="s">
        <v>210</v>
      </c>
      <c r="AC75" s="48" t="s">
        <v>210</v>
      </c>
      <c r="AD75" s="48"/>
      <c r="AE75" s="48"/>
      <c r="AF75" s="48"/>
      <c r="AG75" s="48" t="s">
        <v>210</v>
      </c>
      <c r="AH75" s="48" t="s">
        <v>210</v>
      </c>
      <c r="AI75" s="48"/>
      <c r="AJ75" s="48"/>
      <c r="AK75" s="48" t="s">
        <v>210</v>
      </c>
      <c r="AL75" s="48"/>
      <c r="AM75" s="48"/>
      <c r="AN75" s="48"/>
      <c r="AO75" s="48"/>
      <c r="AP75" s="48"/>
      <c r="AQ75" s="48"/>
      <c r="AR75" s="48"/>
      <c r="AS75" s="48"/>
      <c r="AT75" s="48" t="s">
        <v>208</v>
      </c>
      <c r="AU75" s="48"/>
      <c r="AV75" s="48" t="s">
        <v>208</v>
      </c>
      <c r="AW75" s="48" t="s">
        <v>210</v>
      </c>
      <c r="AX75" s="48"/>
      <c r="AY75" s="48"/>
      <c r="AZ75" s="48"/>
      <c r="BA75" s="48"/>
      <c r="BB75" s="48" t="s">
        <v>210</v>
      </c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8"/>
      <c r="CA75" s="48"/>
      <c r="CB75" s="48"/>
      <c r="CC75" s="48"/>
      <c r="CD75" s="48"/>
      <c r="CE75" s="48"/>
      <c r="CF75" s="48"/>
      <c r="CG75" s="48"/>
      <c r="CH75" s="48"/>
      <c r="CI75" s="48"/>
      <c r="CJ75" s="48"/>
      <c r="CK75" s="48"/>
      <c r="CL75" s="48"/>
      <c r="CM75" s="48"/>
      <c r="CN75" s="48"/>
      <c r="CO75" s="48"/>
      <c r="CP75" s="48"/>
      <c r="CQ75" s="48"/>
      <c r="CR75" s="48"/>
      <c r="CS75" s="48"/>
      <c r="CT75" s="48"/>
      <c r="CU75" s="48"/>
      <c r="CV75" s="48"/>
      <c r="CW75" s="48"/>
      <c r="CX75" s="48"/>
      <c r="CY75" s="48"/>
      <c r="CZ75" s="48"/>
      <c r="DA75" s="48"/>
      <c r="DB75" s="48"/>
      <c r="DC75" s="48"/>
      <c r="DD75" s="48"/>
      <c r="DE75" s="48"/>
      <c r="DF75" s="48"/>
      <c r="DG75" s="48"/>
      <c r="DH75" s="48"/>
      <c r="DI75" s="48"/>
      <c r="DJ75" s="48"/>
      <c r="DK75" s="48"/>
      <c r="DL75" s="48"/>
      <c r="DM75" s="49"/>
      <c r="DN75" s="49"/>
      <c r="DO75" s="49"/>
      <c r="DP75" s="49"/>
      <c r="DQ75" s="49"/>
      <c r="DR75" s="49"/>
      <c r="DS75" s="49"/>
      <c r="DT75" s="49"/>
      <c r="DU75" s="49"/>
      <c r="DV75" s="49"/>
      <c r="DW75" s="49"/>
      <c r="DX75" s="49"/>
      <c r="DY75" s="49"/>
      <c r="DZ75" s="49"/>
      <c r="EA75" s="49"/>
      <c r="EB75" s="49"/>
      <c r="EC75" s="49"/>
      <c r="ED75" s="50" t="s">
        <v>208</v>
      </c>
      <c r="EE75" s="25"/>
    </row>
    <row r="76" spans="1:135" s="9" customFormat="1" ht="18" hidden="1" customHeight="1" outlineLevel="1" x14ac:dyDescent="0.2">
      <c r="A76" s="13"/>
      <c r="B76" s="14">
        <v>10</v>
      </c>
      <c r="C76" s="10">
        <v>43815</v>
      </c>
      <c r="D76" s="11">
        <f t="shared" si="42"/>
        <v>11</v>
      </c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 t="s">
        <v>208</v>
      </c>
      <c r="Q76" s="48"/>
      <c r="R76" s="48" t="s">
        <v>210</v>
      </c>
      <c r="S76" s="48"/>
      <c r="T76" s="48" t="s">
        <v>210</v>
      </c>
      <c r="U76" s="48"/>
      <c r="V76" s="48"/>
      <c r="W76" s="48" t="s">
        <v>210</v>
      </c>
      <c r="X76" s="48"/>
      <c r="Y76" s="48" t="s">
        <v>209</v>
      </c>
      <c r="Z76" s="48"/>
      <c r="AA76" s="48"/>
      <c r="AB76" s="48"/>
      <c r="AC76" s="48" t="s">
        <v>210</v>
      </c>
      <c r="AD76" s="48"/>
      <c r="AE76" s="48"/>
      <c r="AF76" s="48"/>
      <c r="AG76" s="48"/>
      <c r="AH76" s="48"/>
      <c r="AI76" s="48"/>
      <c r="AJ76" s="48"/>
      <c r="AK76" s="48" t="s">
        <v>210</v>
      </c>
      <c r="AL76" s="48"/>
      <c r="AM76" s="48"/>
      <c r="AN76" s="48"/>
      <c r="AO76" s="48"/>
      <c r="AP76" s="48"/>
      <c r="AQ76" s="48"/>
      <c r="AR76" s="48"/>
      <c r="AS76" s="48"/>
      <c r="AT76" s="48" t="s">
        <v>208</v>
      </c>
      <c r="AU76" s="48"/>
      <c r="AV76" s="48"/>
      <c r="AW76" s="48" t="s">
        <v>213</v>
      </c>
      <c r="AX76" s="48"/>
      <c r="AY76" s="48"/>
      <c r="AZ76" s="48"/>
      <c r="BA76" s="48"/>
      <c r="BB76" s="48" t="s">
        <v>210</v>
      </c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8"/>
      <c r="CA76" s="48"/>
      <c r="CB76" s="48"/>
      <c r="CC76" s="48"/>
      <c r="CD76" s="48"/>
      <c r="CE76" s="48"/>
      <c r="CF76" s="48"/>
      <c r="CG76" s="48"/>
      <c r="CH76" s="48"/>
      <c r="CI76" s="48"/>
      <c r="CJ76" s="48"/>
      <c r="CK76" s="48"/>
      <c r="CL76" s="48"/>
      <c r="CM76" s="48"/>
      <c r="CN76" s="48"/>
      <c r="CO76" s="48"/>
      <c r="CP76" s="48"/>
      <c r="CQ76" s="48"/>
      <c r="CR76" s="48"/>
      <c r="CS76" s="48"/>
      <c r="CT76" s="48"/>
      <c r="CU76" s="48"/>
      <c r="CV76" s="48"/>
      <c r="CW76" s="48"/>
      <c r="CX76" s="48"/>
      <c r="CY76" s="48"/>
      <c r="CZ76" s="48"/>
      <c r="DA76" s="48"/>
      <c r="DB76" s="48"/>
      <c r="DC76" s="48"/>
      <c r="DD76" s="48"/>
      <c r="DE76" s="48"/>
      <c r="DF76" s="48"/>
      <c r="DG76" s="48"/>
      <c r="DH76" s="48"/>
      <c r="DI76" s="48"/>
      <c r="DJ76" s="48"/>
      <c r="DK76" s="48"/>
      <c r="DL76" s="48"/>
      <c r="DM76" s="49"/>
      <c r="DN76" s="49"/>
      <c r="DO76" s="49"/>
      <c r="DP76" s="49"/>
      <c r="DQ76" s="49"/>
      <c r="DR76" s="49"/>
      <c r="DS76" s="49"/>
      <c r="DT76" s="49"/>
      <c r="DU76" s="49"/>
      <c r="DV76" s="49"/>
      <c r="DW76" s="49"/>
      <c r="DX76" s="49"/>
      <c r="DY76" s="49"/>
      <c r="DZ76" s="49"/>
      <c r="EA76" s="49"/>
      <c r="EB76" s="49"/>
      <c r="EC76" s="49"/>
      <c r="ED76" s="50" t="s">
        <v>208</v>
      </c>
      <c r="EE76" s="25"/>
    </row>
    <row r="77" spans="1:135" s="9" customFormat="1" ht="18" hidden="1" customHeight="1" outlineLevel="1" x14ac:dyDescent="0.2">
      <c r="A77" s="13"/>
      <c r="B77" s="14">
        <v>11</v>
      </c>
      <c r="C77" s="10">
        <v>43816</v>
      </c>
      <c r="D77" s="11">
        <f t="shared" si="42"/>
        <v>14</v>
      </c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 t="s">
        <v>210</v>
      </c>
      <c r="U77" s="48"/>
      <c r="V77" s="48"/>
      <c r="W77" s="48" t="s">
        <v>210</v>
      </c>
      <c r="X77" s="48"/>
      <c r="Y77" s="48" t="s">
        <v>208</v>
      </c>
      <c r="Z77" s="48"/>
      <c r="AA77" s="48"/>
      <c r="AB77" s="48" t="s">
        <v>210</v>
      </c>
      <c r="AC77" s="48" t="s">
        <v>210</v>
      </c>
      <c r="AD77" s="48"/>
      <c r="AE77" s="48"/>
      <c r="AF77" s="48"/>
      <c r="AG77" s="48" t="s">
        <v>210</v>
      </c>
      <c r="AH77" s="48" t="s">
        <v>210</v>
      </c>
      <c r="AI77" s="48"/>
      <c r="AJ77" s="48"/>
      <c r="AK77" s="48" t="s">
        <v>210</v>
      </c>
      <c r="AL77" s="48"/>
      <c r="AM77" s="48"/>
      <c r="AN77" s="48" t="s">
        <v>209</v>
      </c>
      <c r="AO77" s="48"/>
      <c r="AP77" s="48"/>
      <c r="AQ77" s="48"/>
      <c r="AR77" s="48"/>
      <c r="AS77" s="48"/>
      <c r="AT77" s="48" t="s">
        <v>208</v>
      </c>
      <c r="AU77" s="48"/>
      <c r="AV77" s="48"/>
      <c r="AW77" s="48" t="s">
        <v>208</v>
      </c>
      <c r="AX77" s="48"/>
      <c r="AY77" s="48"/>
      <c r="AZ77" s="48"/>
      <c r="BA77" s="48"/>
      <c r="BB77" s="48" t="s">
        <v>210</v>
      </c>
      <c r="BC77" s="48"/>
      <c r="BD77" s="48"/>
      <c r="BE77" s="48"/>
      <c r="BF77" s="48"/>
      <c r="BG77" s="48"/>
      <c r="BH77" s="48"/>
      <c r="BI77" s="48"/>
      <c r="BJ77" s="48"/>
      <c r="BK77" s="48"/>
      <c r="BL77" s="48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8"/>
      <c r="CA77" s="48"/>
      <c r="CB77" s="48"/>
      <c r="CC77" s="48"/>
      <c r="CD77" s="48"/>
      <c r="CE77" s="48"/>
      <c r="CF77" s="48"/>
      <c r="CG77" s="48"/>
      <c r="CH77" s="48"/>
      <c r="CI77" s="48"/>
      <c r="CJ77" s="48"/>
      <c r="CK77" s="48"/>
      <c r="CL77" s="48"/>
      <c r="CM77" s="48"/>
      <c r="CN77" s="48"/>
      <c r="CO77" s="48"/>
      <c r="CP77" s="48"/>
      <c r="CQ77" s="48"/>
      <c r="CR77" s="48"/>
      <c r="CS77" s="48"/>
      <c r="CT77" s="48"/>
      <c r="CU77" s="48"/>
      <c r="CV77" s="48"/>
      <c r="CW77" s="48"/>
      <c r="CX77" s="48"/>
      <c r="CY77" s="48"/>
      <c r="CZ77" s="48"/>
      <c r="DA77" s="48"/>
      <c r="DB77" s="48"/>
      <c r="DC77" s="48"/>
      <c r="DD77" s="48"/>
      <c r="DE77" s="48"/>
      <c r="DF77" s="48"/>
      <c r="DG77" s="48"/>
      <c r="DH77" s="48"/>
      <c r="DI77" s="48"/>
      <c r="DJ77" s="48"/>
      <c r="DK77" s="48"/>
      <c r="DL77" s="48"/>
      <c r="DM77" s="49"/>
      <c r="DN77" s="49"/>
      <c r="DO77" s="49"/>
      <c r="DP77" s="49"/>
      <c r="DQ77" s="49"/>
      <c r="DR77" s="49"/>
      <c r="DS77" s="49"/>
      <c r="DT77" s="49"/>
      <c r="DU77" s="49"/>
      <c r="DV77" s="49"/>
      <c r="DW77" s="49"/>
      <c r="DX77" s="49"/>
      <c r="DY77" s="49" t="s">
        <v>208</v>
      </c>
      <c r="DZ77" s="49"/>
      <c r="EA77" s="49"/>
      <c r="EB77" s="49"/>
      <c r="EC77" s="49"/>
      <c r="ED77" s="50" t="s">
        <v>208</v>
      </c>
      <c r="EE77" s="25"/>
    </row>
    <row r="78" spans="1:135" s="9" customFormat="1" ht="18" hidden="1" customHeight="1" outlineLevel="1" x14ac:dyDescent="0.2">
      <c r="A78" s="13"/>
      <c r="B78" s="14">
        <v>12</v>
      </c>
      <c r="C78" s="10">
        <v>43817</v>
      </c>
      <c r="D78" s="11">
        <f t="shared" si="42"/>
        <v>11</v>
      </c>
      <c r="E78" s="48"/>
      <c r="F78" s="48" t="s">
        <v>213</v>
      </c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 t="s">
        <v>210</v>
      </c>
      <c r="U78" s="48"/>
      <c r="V78" s="48"/>
      <c r="W78" s="48" t="s">
        <v>210</v>
      </c>
      <c r="X78" s="48"/>
      <c r="Y78" s="48"/>
      <c r="Z78" s="48"/>
      <c r="AA78" s="48"/>
      <c r="AB78" s="48"/>
      <c r="AC78" s="48" t="s">
        <v>210</v>
      </c>
      <c r="AD78" s="48"/>
      <c r="AE78" s="48"/>
      <c r="AF78" s="48"/>
      <c r="AG78" s="48"/>
      <c r="AH78" s="48"/>
      <c r="AI78" s="48"/>
      <c r="AJ78" s="48"/>
      <c r="AK78" s="48" t="s">
        <v>210</v>
      </c>
      <c r="AL78" s="48"/>
      <c r="AM78" s="48"/>
      <c r="AN78" s="48" t="s">
        <v>209</v>
      </c>
      <c r="AO78" s="48"/>
      <c r="AP78" s="48"/>
      <c r="AQ78" s="48"/>
      <c r="AR78" s="48"/>
      <c r="AS78" s="48"/>
      <c r="AT78" s="48" t="s">
        <v>208</v>
      </c>
      <c r="AU78" s="48"/>
      <c r="AV78" s="48"/>
      <c r="AW78" s="48" t="s">
        <v>210</v>
      </c>
      <c r="AX78" s="48"/>
      <c r="AY78" s="48"/>
      <c r="AZ78" s="48"/>
      <c r="BA78" s="48"/>
      <c r="BB78" s="48" t="s">
        <v>208</v>
      </c>
      <c r="BC78" s="48"/>
      <c r="BD78" s="48"/>
      <c r="BE78" s="48"/>
      <c r="BF78" s="48" t="s">
        <v>210</v>
      </c>
      <c r="BG78" s="48"/>
      <c r="BH78" s="48"/>
      <c r="BI78" s="48"/>
      <c r="BJ78" s="48"/>
      <c r="BK78" s="48"/>
      <c r="BL78" s="48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8"/>
      <c r="CA78" s="48"/>
      <c r="CB78" s="48"/>
      <c r="CC78" s="48"/>
      <c r="CD78" s="48"/>
      <c r="CE78" s="48"/>
      <c r="CF78" s="48"/>
      <c r="CG78" s="48"/>
      <c r="CH78" s="48"/>
      <c r="CI78" s="48"/>
      <c r="CJ78" s="48"/>
      <c r="CK78" s="48"/>
      <c r="CL78" s="48"/>
      <c r="CM78" s="48"/>
      <c r="CN78" s="48"/>
      <c r="CO78" s="48"/>
      <c r="CP78" s="48"/>
      <c r="CQ78" s="48"/>
      <c r="CR78" s="48"/>
      <c r="CS78" s="48"/>
      <c r="CT78" s="48"/>
      <c r="CU78" s="48"/>
      <c r="CV78" s="48"/>
      <c r="CW78" s="48"/>
      <c r="CX78" s="48"/>
      <c r="CY78" s="48"/>
      <c r="CZ78" s="48"/>
      <c r="DA78" s="48"/>
      <c r="DB78" s="48"/>
      <c r="DC78" s="48"/>
      <c r="DD78" s="48"/>
      <c r="DE78" s="48"/>
      <c r="DF78" s="48"/>
      <c r="DG78" s="48"/>
      <c r="DH78" s="48"/>
      <c r="DI78" s="48"/>
      <c r="DJ78" s="48"/>
      <c r="DK78" s="48"/>
      <c r="DL78" s="48"/>
      <c r="DM78" s="49"/>
      <c r="DN78" s="49"/>
      <c r="DO78" s="49"/>
      <c r="DP78" s="49"/>
      <c r="DQ78" s="49"/>
      <c r="DR78" s="49"/>
      <c r="DS78" s="49"/>
      <c r="DT78" s="49"/>
      <c r="DU78" s="49"/>
      <c r="DV78" s="49"/>
      <c r="DW78" s="49"/>
      <c r="DX78" s="49"/>
      <c r="DY78" s="49"/>
      <c r="DZ78" s="49"/>
      <c r="EA78" s="49"/>
      <c r="EB78" s="49"/>
      <c r="EC78" s="49"/>
      <c r="ED78" s="50" t="s">
        <v>208</v>
      </c>
      <c r="EE78" s="25"/>
    </row>
    <row r="79" spans="1:135" s="9" customFormat="1" ht="18" hidden="1" customHeight="1" outlineLevel="1" x14ac:dyDescent="0.2">
      <c r="A79" s="13"/>
      <c r="B79" s="14">
        <v>13</v>
      </c>
      <c r="C79" s="10">
        <v>43818</v>
      </c>
      <c r="D79" s="11">
        <f t="shared" si="42"/>
        <v>15</v>
      </c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 t="s">
        <v>210</v>
      </c>
      <c r="S79" s="48"/>
      <c r="T79" s="48" t="s">
        <v>210</v>
      </c>
      <c r="U79" s="48"/>
      <c r="V79" s="48"/>
      <c r="W79" s="48" t="s">
        <v>210</v>
      </c>
      <c r="X79" s="48"/>
      <c r="Y79" s="48" t="s">
        <v>209</v>
      </c>
      <c r="Z79" s="48"/>
      <c r="AA79" s="48"/>
      <c r="AB79" s="48"/>
      <c r="AC79" s="48" t="s">
        <v>210</v>
      </c>
      <c r="AD79" s="48"/>
      <c r="AE79" s="48"/>
      <c r="AF79" s="48"/>
      <c r="AG79" s="48" t="s">
        <v>210</v>
      </c>
      <c r="AH79" s="48" t="s">
        <v>210</v>
      </c>
      <c r="AI79" s="48"/>
      <c r="AJ79" s="48"/>
      <c r="AK79" s="48" t="s">
        <v>210</v>
      </c>
      <c r="AL79" s="48"/>
      <c r="AM79" s="48"/>
      <c r="AN79" s="48" t="s">
        <v>209</v>
      </c>
      <c r="AO79" s="48"/>
      <c r="AP79" s="48"/>
      <c r="AQ79" s="48"/>
      <c r="AR79" s="48"/>
      <c r="AS79" s="48"/>
      <c r="AT79" s="48" t="s">
        <v>209</v>
      </c>
      <c r="AU79" s="48"/>
      <c r="AV79" s="48" t="s">
        <v>209</v>
      </c>
      <c r="AW79" s="48" t="s">
        <v>208</v>
      </c>
      <c r="AX79" s="48"/>
      <c r="AY79" s="48"/>
      <c r="AZ79" s="48"/>
      <c r="BA79" s="48"/>
      <c r="BB79" s="48" t="s">
        <v>210</v>
      </c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8"/>
      <c r="CA79" s="48"/>
      <c r="CB79" s="48"/>
      <c r="CC79" s="48"/>
      <c r="CD79" s="48"/>
      <c r="CE79" s="48"/>
      <c r="CF79" s="48"/>
      <c r="CG79" s="48"/>
      <c r="CH79" s="48"/>
      <c r="CI79" s="48"/>
      <c r="CJ79" s="48"/>
      <c r="CK79" s="48"/>
      <c r="CL79" s="48"/>
      <c r="CM79" s="48"/>
      <c r="CN79" s="48"/>
      <c r="CO79" s="48"/>
      <c r="CP79" s="48"/>
      <c r="CQ79" s="48"/>
      <c r="CR79" s="48"/>
      <c r="CS79" s="48"/>
      <c r="CT79" s="48"/>
      <c r="CU79" s="48"/>
      <c r="CV79" s="48"/>
      <c r="CW79" s="48"/>
      <c r="CX79" s="48"/>
      <c r="CY79" s="48"/>
      <c r="CZ79" s="48"/>
      <c r="DA79" s="48"/>
      <c r="DB79" s="48"/>
      <c r="DC79" s="48"/>
      <c r="DD79" s="48"/>
      <c r="DE79" s="48"/>
      <c r="DF79" s="48"/>
      <c r="DG79" s="48"/>
      <c r="DH79" s="48"/>
      <c r="DI79" s="48"/>
      <c r="DJ79" s="48"/>
      <c r="DK79" s="48"/>
      <c r="DL79" s="48"/>
      <c r="DM79" s="49"/>
      <c r="DN79" s="49"/>
      <c r="DO79" s="49"/>
      <c r="DP79" s="49"/>
      <c r="DQ79" s="49"/>
      <c r="DR79" s="49"/>
      <c r="DS79" s="49"/>
      <c r="DT79" s="49"/>
      <c r="DU79" s="49"/>
      <c r="DV79" s="49"/>
      <c r="DW79" s="49"/>
      <c r="DX79" s="49"/>
      <c r="DY79" s="49" t="s">
        <v>208</v>
      </c>
      <c r="DZ79" s="49"/>
      <c r="EA79" s="49"/>
      <c r="EB79" s="49"/>
      <c r="EC79" s="49"/>
      <c r="ED79" s="50" t="s">
        <v>208</v>
      </c>
      <c r="EE79" s="25"/>
    </row>
    <row r="80" spans="1:135" s="9" customFormat="1" ht="18" hidden="1" customHeight="1" outlineLevel="1" x14ac:dyDescent="0.2">
      <c r="A80" s="13"/>
      <c r="B80" s="14">
        <v>14</v>
      </c>
      <c r="C80" s="10">
        <v>43819</v>
      </c>
      <c r="D80" s="11">
        <f t="shared" si="42"/>
        <v>14</v>
      </c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 t="s">
        <v>208</v>
      </c>
      <c r="Q80" s="48" t="s">
        <v>210</v>
      </c>
      <c r="R80" s="48" t="s">
        <v>210</v>
      </c>
      <c r="S80" s="48"/>
      <c r="T80" s="48" t="s">
        <v>210</v>
      </c>
      <c r="U80" s="48"/>
      <c r="V80" s="48"/>
      <c r="W80" s="48" t="s">
        <v>210</v>
      </c>
      <c r="X80" s="48"/>
      <c r="Y80" s="48"/>
      <c r="Z80" s="48"/>
      <c r="AA80" s="48"/>
      <c r="AB80" s="48"/>
      <c r="AC80" s="48" t="s">
        <v>210</v>
      </c>
      <c r="AD80" s="48"/>
      <c r="AE80" s="48"/>
      <c r="AF80" s="48"/>
      <c r="AG80" s="48"/>
      <c r="AH80" s="48"/>
      <c r="AI80" s="48"/>
      <c r="AJ80" s="48"/>
      <c r="AK80" s="48" t="s">
        <v>210</v>
      </c>
      <c r="AL80" s="48"/>
      <c r="AM80" s="48"/>
      <c r="AN80" s="48" t="s">
        <v>209</v>
      </c>
      <c r="AO80" s="48"/>
      <c r="AP80" s="48"/>
      <c r="AQ80" s="48"/>
      <c r="AR80" s="48"/>
      <c r="AS80" s="48"/>
      <c r="AT80" s="48" t="s">
        <v>210</v>
      </c>
      <c r="AU80" s="48"/>
      <c r="AV80" s="48" t="s">
        <v>213</v>
      </c>
      <c r="AW80" s="48" t="s">
        <v>210</v>
      </c>
      <c r="AX80" s="48"/>
      <c r="AY80" s="48"/>
      <c r="AZ80" s="48"/>
      <c r="BA80" s="48"/>
      <c r="BB80" s="48" t="s">
        <v>210</v>
      </c>
      <c r="BC80" s="48"/>
      <c r="BD80" s="48"/>
      <c r="BE80" s="48"/>
      <c r="BF80" s="48" t="s">
        <v>210</v>
      </c>
      <c r="BG80" s="48"/>
      <c r="BH80" s="48"/>
      <c r="BI80" s="48"/>
      <c r="BJ80" s="48"/>
      <c r="BK80" s="48"/>
      <c r="BL80" s="48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8"/>
      <c r="CA80" s="48"/>
      <c r="CB80" s="48"/>
      <c r="CC80" s="48"/>
      <c r="CD80" s="48"/>
      <c r="CE80" s="48"/>
      <c r="CF80" s="48"/>
      <c r="CG80" s="48"/>
      <c r="CH80" s="48"/>
      <c r="CI80" s="48"/>
      <c r="CJ80" s="48"/>
      <c r="CK80" s="48"/>
      <c r="CL80" s="48"/>
      <c r="CM80" s="48"/>
      <c r="CN80" s="48"/>
      <c r="CO80" s="48"/>
      <c r="CP80" s="48"/>
      <c r="CQ80" s="48"/>
      <c r="CR80" s="48"/>
      <c r="CS80" s="48"/>
      <c r="CT80" s="48"/>
      <c r="CU80" s="48"/>
      <c r="CV80" s="48"/>
      <c r="CW80" s="48"/>
      <c r="CX80" s="48"/>
      <c r="CY80" s="48"/>
      <c r="CZ80" s="48"/>
      <c r="DA80" s="48"/>
      <c r="DB80" s="48"/>
      <c r="DC80" s="48"/>
      <c r="DD80" s="48"/>
      <c r="DE80" s="48"/>
      <c r="DF80" s="48"/>
      <c r="DG80" s="48"/>
      <c r="DH80" s="48"/>
      <c r="DI80" s="48"/>
      <c r="DJ80" s="48"/>
      <c r="DK80" s="48"/>
      <c r="DL80" s="48"/>
      <c r="DM80" s="49"/>
      <c r="DN80" s="49"/>
      <c r="DO80" s="49"/>
      <c r="DP80" s="49"/>
      <c r="DQ80" s="49"/>
      <c r="DR80" s="49"/>
      <c r="DS80" s="49"/>
      <c r="DT80" s="49"/>
      <c r="DU80" s="49"/>
      <c r="DV80" s="49"/>
      <c r="DW80" s="49"/>
      <c r="DX80" s="49"/>
      <c r="DY80" s="49"/>
      <c r="DZ80" s="49"/>
      <c r="EA80" s="49"/>
      <c r="EB80" s="49"/>
      <c r="EC80" s="49"/>
      <c r="ED80" s="50" t="s">
        <v>208</v>
      </c>
      <c r="EE80" s="25"/>
    </row>
    <row r="81" spans="1:135" s="9" customFormat="1" ht="18" hidden="1" customHeight="1" outlineLevel="1" x14ac:dyDescent="0.2">
      <c r="A81" s="13"/>
      <c r="B81" s="14">
        <v>15</v>
      </c>
      <c r="C81" s="10">
        <v>43822</v>
      </c>
      <c r="D81" s="11">
        <f t="shared" si="42"/>
        <v>9</v>
      </c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 t="s">
        <v>210</v>
      </c>
      <c r="U81" s="48"/>
      <c r="V81" s="48"/>
      <c r="W81" s="48" t="s">
        <v>210</v>
      </c>
      <c r="X81" s="48"/>
      <c r="Y81" s="48"/>
      <c r="Z81" s="48"/>
      <c r="AA81" s="48"/>
      <c r="AB81" s="48" t="s">
        <v>210</v>
      </c>
      <c r="AC81" s="48" t="s">
        <v>210</v>
      </c>
      <c r="AD81" s="48"/>
      <c r="AE81" s="48"/>
      <c r="AF81" s="48"/>
      <c r="AG81" s="48"/>
      <c r="AH81" s="48" t="s">
        <v>210</v>
      </c>
      <c r="AI81" s="48"/>
      <c r="AJ81" s="48"/>
      <c r="AK81" s="48" t="s">
        <v>210</v>
      </c>
      <c r="AL81" s="48"/>
      <c r="AM81" s="48"/>
      <c r="AN81" s="48"/>
      <c r="AO81" s="48"/>
      <c r="AP81" s="48"/>
      <c r="AQ81" s="48"/>
      <c r="AR81" s="48"/>
      <c r="AS81" s="48"/>
      <c r="AT81" s="48" t="s">
        <v>208</v>
      </c>
      <c r="AU81" s="48"/>
      <c r="AV81" s="48" t="s">
        <v>208</v>
      </c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8"/>
      <c r="CA81" s="48"/>
      <c r="CB81" s="48"/>
      <c r="CC81" s="48"/>
      <c r="CD81" s="48"/>
      <c r="CE81" s="48"/>
      <c r="CF81" s="48"/>
      <c r="CG81" s="48"/>
      <c r="CH81" s="48"/>
      <c r="CI81" s="48"/>
      <c r="CJ81" s="48"/>
      <c r="CK81" s="48"/>
      <c r="CL81" s="48"/>
      <c r="CM81" s="48"/>
      <c r="CN81" s="48"/>
      <c r="CO81" s="48"/>
      <c r="CP81" s="48"/>
      <c r="CQ81" s="48"/>
      <c r="CR81" s="48"/>
      <c r="CS81" s="48"/>
      <c r="CT81" s="48"/>
      <c r="CU81" s="48"/>
      <c r="CV81" s="48"/>
      <c r="CW81" s="48"/>
      <c r="CX81" s="48"/>
      <c r="CY81" s="48"/>
      <c r="CZ81" s="48"/>
      <c r="DA81" s="48"/>
      <c r="DB81" s="48"/>
      <c r="DC81" s="48"/>
      <c r="DD81" s="48"/>
      <c r="DE81" s="48"/>
      <c r="DF81" s="48"/>
      <c r="DG81" s="48"/>
      <c r="DH81" s="48"/>
      <c r="DI81" s="48"/>
      <c r="DJ81" s="48"/>
      <c r="DK81" s="48"/>
      <c r="DL81" s="48"/>
      <c r="DM81" s="49"/>
      <c r="DN81" s="49"/>
      <c r="DO81" s="49"/>
      <c r="DP81" s="49"/>
      <c r="DQ81" s="49"/>
      <c r="DR81" s="49"/>
      <c r="DS81" s="49"/>
      <c r="DT81" s="49"/>
      <c r="DU81" s="49"/>
      <c r="DV81" s="49"/>
      <c r="DW81" s="49"/>
      <c r="DX81" s="49"/>
      <c r="DY81" s="49"/>
      <c r="DZ81" s="49"/>
      <c r="EA81" s="49"/>
      <c r="EB81" s="49"/>
      <c r="EC81" s="49"/>
      <c r="ED81" s="50" t="s">
        <v>208</v>
      </c>
      <c r="EE81" s="25"/>
    </row>
    <row r="82" spans="1:135" s="9" customFormat="1" ht="18" hidden="1" customHeight="1" outlineLevel="1" x14ac:dyDescent="0.2">
      <c r="A82" s="13"/>
      <c r="B82" s="14">
        <v>16</v>
      </c>
      <c r="C82" s="10">
        <v>43823</v>
      </c>
      <c r="D82" s="11">
        <f t="shared" si="42"/>
        <v>13</v>
      </c>
      <c r="E82" s="48"/>
      <c r="F82" s="48"/>
      <c r="G82" s="48"/>
      <c r="H82" s="48"/>
      <c r="I82" s="48"/>
      <c r="J82" s="48"/>
      <c r="K82" s="48"/>
      <c r="L82" s="48"/>
      <c r="M82" s="48" t="s">
        <v>210</v>
      </c>
      <c r="N82" s="48"/>
      <c r="O82" s="48"/>
      <c r="P82" s="48"/>
      <c r="Q82" s="48"/>
      <c r="R82" s="48" t="s">
        <v>210</v>
      </c>
      <c r="S82" s="48"/>
      <c r="T82" s="48" t="s">
        <v>210</v>
      </c>
      <c r="U82" s="48"/>
      <c r="V82" s="48"/>
      <c r="W82" s="48" t="s">
        <v>210</v>
      </c>
      <c r="X82" s="48"/>
      <c r="Y82" s="48" t="s">
        <v>209</v>
      </c>
      <c r="Z82" s="48"/>
      <c r="AA82" s="48"/>
      <c r="AB82" s="48" t="s">
        <v>210</v>
      </c>
      <c r="AC82" s="48"/>
      <c r="AD82" s="48"/>
      <c r="AE82" s="48"/>
      <c r="AF82" s="48"/>
      <c r="AG82" s="48"/>
      <c r="AH82" s="48" t="s">
        <v>210</v>
      </c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 t="s">
        <v>213</v>
      </c>
      <c r="AU82" s="48"/>
      <c r="AV82" s="48" t="s">
        <v>209</v>
      </c>
      <c r="AW82" s="48" t="s">
        <v>208</v>
      </c>
      <c r="AX82" s="48"/>
      <c r="AY82" s="48"/>
      <c r="AZ82" s="48"/>
      <c r="BA82" s="48"/>
      <c r="BB82" s="48"/>
      <c r="BC82" s="48"/>
      <c r="BD82" s="48"/>
      <c r="BE82" s="48"/>
      <c r="BF82" s="48"/>
      <c r="BG82" s="48" t="s">
        <v>209</v>
      </c>
      <c r="BH82" s="48"/>
      <c r="BI82" s="48"/>
      <c r="BJ82" s="48"/>
      <c r="BK82" s="48"/>
      <c r="BL82" s="48"/>
      <c r="BM82" s="48"/>
      <c r="BN82" s="48"/>
      <c r="BO82" s="48"/>
      <c r="BP82" s="48"/>
      <c r="BQ82" s="48"/>
      <c r="BR82" s="48"/>
      <c r="BS82" s="48"/>
      <c r="BT82" s="48"/>
      <c r="BU82" s="48"/>
      <c r="BV82" s="48"/>
      <c r="BW82" s="48"/>
      <c r="BX82" s="48"/>
      <c r="BY82" s="48"/>
      <c r="BZ82" s="48"/>
      <c r="CA82" s="48"/>
      <c r="CB82" s="48"/>
      <c r="CC82" s="48"/>
      <c r="CD82" s="48"/>
      <c r="CE82" s="48"/>
      <c r="CF82" s="48"/>
      <c r="CG82" s="48"/>
      <c r="CH82" s="48"/>
      <c r="CI82" s="48"/>
      <c r="CJ82" s="48"/>
      <c r="CK82" s="48"/>
      <c r="CL82" s="48"/>
      <c r="CM82" s="48"/>
      <c r="CN82" s="48"/>
      <c r="CO82" s="48"/>
      <c r="CP82" s="48"/>
      <c r="CQ82" s="48"/>
      <c r="CR82" s="48"/>
      <c r="CS82" s="48"/>
      <c r="CT82" s="48"/>
      <c r="CU82" s="48"/>
      <c r="CV82" s="48"/>
      <c r="CW82" s="48"/>
      <c r="CX82" s="48"/>
      <c r="CY82" s="48"/>
      <c r="CZ82" s="48"/>
      <c r="DA82" s="48"/>
      <c r="DB82" s="48"/>
      <c r="DC82" s="48"/>
      <c r="DD82" s="48"/>
      <c r="DE82" s="48"/>
      <c r="DF82" s="48"/>
      <c r="DG82" s="48"/>
      <c r="DH82" s="48"/>
      <c r="DI82" s="48"/>
      <c r="DJ82" s="48"/>
      <c r="DK82" s="48"/>
      <c r="DL82" s="48"/>
      <c r="DM82" s="49"/>
      <c r="DN82" s="49"/>
      <c r="DO82" s="49"/>
      <c r="DP82" s="49"/>
      <c r="DQ82" s="49"/>
      <c r="DR82" s="49"/>
      <c r="DS82" s="49"/>
      <c r="DT82" s="49"/>
      <c r="DU82" s="49"/>
      <c r="DV82" s="49"/>
      <c r="DW82" s="49"/>
      <c r="DX82" s="49"/>
      <c r="DY82" s="49" t="s">
        <v>208</v>
      </c>
      <c r="DZ82" s="49"/>
      <c r="EA82" s="49"/>
      <c r="EB82" s="49"/>
      <c r="EC82" s="49"/>
      <c r="ED82" s="50" t="s">
        <v>208</v>
      </c>
      <c r="EE82" s="25"/>
    </row>
    <row r="83" spans="1:135" s="9" customFormat="1" ht="18" hidden="1" customHeight="1" outlineLevel="1" x14ac:dyDescent="0.2">
      <c r="A83" s="13"/>
      <c r="B83" s="14">
        <v>17</v>
      </c>
      <c r="C83" s="10">
        <v>43824</v>
      </c>
      <c r="D83" s="11">
        <f t="shared" si="42"/>
        <v>12</v>
      </c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 t="s">
        <v>210</v>
      </c>
      <c r="R83" s="48"/>
      <c r="S83" s="48"/>
      <c r="T83" s="48" t="s">
        <v>210</v>
      </c>
      <c r="U83" s="48"/>
      <c r="V83" s="48"/>
      <c r="W83" s="48" t="s">
        <v>210</v>
      </c>
      <c r="X83" s="48"/>
      <c r="Y83" s="48" t="s">
        <v>208</v>
      </c>
      <c r="Z83" s="48"/>
      <c r="AA83" s="48"/>
      <c r="AB83" s="48" t="s">
        <v>210</v>
      </c>
      <c r="AC83" s="48" t="s">
        <v>210</v>
      </c>
      <c r="AD83" s="48"/>
      <c r="AE83" s="48"/>
      <c r="AF83" s="48"/>
      <c r="AG83" s="48"/>
      <c r="AH83" s="48" t="s">
        <v>210</v>
      </c>
      <c r="AI83" s="48"/>
      <c r="AJ83" s="48"/>
      <c r="AK83" s="48" t="s">
        <v>210</v>
      </c>
      <c r="AL83" s="48"/>
      <c r="AM83" s="48"/>
      <c r="AN83" s="48"/>
      <c r="AO83" s="48"/>
      <c r="AP83" s="48"/>
      <c r="AQ83" s="48"/>
      <c r="AR83" s="48"/>
      <c r="AS83" s="48"/>
      <c r="AT83" s="48" t="s">
        <v>208</v>
      </c>
      <c r="AU83" s="48"/>
      <c r="AV83" s="48" t="s">
        <v>209</v>
      </c>
      <c r="AW83" s="48"/>
      <c r="AX83" s="48"/>
      <c r="AY83" s="48"/>
      <c r="AZ83" s="48"/>
      <c r="BA83" s="48"/>
      <c r="BB83" s="48" t="s">
        <v>208</v>
      </c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  <c r="BT83" s="48"/>
      <c r="BU83" s="48"/>
      <c r="BV83" s="48"/>
      <c r="BW83" s="48"/>
      <c r="BX83" s="48"/>
      <c r="BY83" s="48"/>
      <c r="BZ83" s="48"/>
      <c r="CA83" s="48"/>
      <c r="CB83" s="48"/>
      <c r="CC83" s="48"/>
      <c r="CD83" s="48"/>
      <c r="CE83" s="48"/>
      <c r="CF83" s="48"/>
      <c r="CG83" s="48"/>
      <c r="CH83" s="48"/>
      <c r="CI83" s="48"/>
      <c r="CJ83" s="48"/>
      <c r="CK83" s="48"/>
      <c r="CL83" s="48"/>
      <c r="CM83" s="48"/>
      <c r="CN83" s="48"/>
      <c r="CO83" s="48"/>
      <c r="CP83" s="48"/>
      <c r="CQ83" s="48"/>
      <c r="CR83" s="48"/>
      <c r="CS83" s="48"/>
      <c r="CT83" s="48"/>
      <c r="CU83" s="48"/>
      <c r="CV83" s="48"/>
      <c r="CW83" s="48"/>
      <c r="CX83" s="48"/>
      <c r="CY83" s="48"/>
      <c r="CZ83" s="48"/>
      <c r="DA83" s="48"/>
      <c r="DB83" s="48"/>
      <c r="DC83" s="48"/>
      <c r="DD83" s="48"/>
      <c r="DE83" s="48"/>
      <c r="DF83" s="48"/>
      <c r="DG83" s="48"/>
      <c r="DH83" s="48"/>
      <c r="DI83" s="48"/>
      <c r="DJ83" s="48"/>
      <c r="DK83" s="48"/>
      <c r="DL83" s="48"/>
      <c r="DM83" s="49"/>
      <c r="DN83" s="49"/>
      <c r="DO83" s="49"/>
      <c r="DP83" s="49"/>
      <c r="DQ83" s="49"/>
      <c r="DR83" s="49"/>
      <c r="DS83" s="49"/>
      <c r="DT83" s="49"/>
      <c r="DU83" s="49"/>
      <c r="DV83" s="49"/>
      <c r="DW83" s="49"/>
      <c r="DX83" s="49"/>
      <c r="DY83" s="49"/>
      <c r="DZ83" s="49"/>
      <c r="EA83" s="49"/>
      <c r="EB83" s="49"/>
      <c r="EC83" s="49"/>
      <c r="ED83" s="50" t="s">
        <v>208</v>
      </c>
      <c r="EE83" s="25"/>
    </row>
    <row r="84" spans="1:135" s="9" customFormat="1" ht="18" hidden="1" customHeight="1" outlineLevel="1" x14ac:dyDescent="0.2">
      <c r="A84" s="13"/>
      <c r="B84" s="14">
        <v>18</v>
      </c>
      <c r="C84" s="10">
        <v>43825</v>
      </c>
      <c r="D84" s="11">
        <f t="shared" si="42"/>
        <v>12</v>
      </c>
      <c r="E84" s="48"/>
      <c r="F84" s="48"/>
      <c r="G84" s="48"/>
      <c r="H84" s="48"/>
      <c r="I84" s="48"/>
      <c r="J84" s="48"/>
      <c r="K84" s="48"/>
      <c r="L84" s="48"/>
      <c r="M84" s="48" t="s">
        <v>208</v>
      </c>
      <c r="N84" s="48"/>
      <c r="O84" s="48"/>
      <c r="P84" s="48"/>
      <c r="Q84" s="48"/>
      <c r="R84" s="48" t="s">
        <v>208</v>
      </c>
      <c r="S84" s="48"/>
      <c r="T84" s="48" t="s">
        <v>210</v>
      </c>
      <c r="U84" s="48"/>
      <c r="V84" s="48"/>
      <c r="W84" s="48" t="s">
        <v>210</v>
      </c>
      <c r="X84" s="48"/>
      <c r="Y84" s="48" t="s">
        <v>210</v>
      </c>
      <c r="Z84" s="48"/>
      <c r="AA84" s="48"/>
      <c r="AB84" s="48" t="s">
        <v>210</v>
      </c>
      <c r="AC84" s="48" t="s">
        <v>208</v>
      </c>
      <c r="AD84" s="48"/>
      <c r="AE84" s="48"/>
      <c r="AF84" s="48"/>
      <c r="AG84" s="48"/>
      <c r="AH84" s="48" t="s">
        <v>210</v>
      </c>
      <c r="AI84" s="48"/>
      <c r="AJ84" s="48"/>
      <c r="AK84" s="48" t="s">
        <v>210</v>
      </c>
      <c r="AL84" s="48" t="s">
        <v>210</v>
      </c>
      <c r="AM84" s="48"/>
      <c r="AN84" s="48"/>
      <c r="AO84" s="48"/>
      <c r="AP84" s="48"/>
      <c r="AQ84" s="48"/>
      <c r="AR84" s="48"/>
      <c r="AS84" s="48"/>
      <c r="AT84" s="48" t="s">
        <v>213</v>
      </c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  <c r="BK84" s="48"/>
      <c r="BL84" s="48"/>
      <c r="BM84" s="48"/>
      <c r="BN84" s="48"/>
      <c r="BO84" s="48"/>
      <c r="BP84" s="48"/>
      <c r="BQ84" s="48"/>
      <c r="BR84" s="48"/>
      <c r="BS84" s="48"/>
      <c r="BT84" s="48"/>
      <c r="BU84" s="48"/>
      <c r="BV84" s="48"/>
      <c r="BW84" s="48"/>
      <c r="BX84" s="48"/>
      <c r="BY84" s="48"/>
      <c r="BZ84" s="48"/>
      <c r="CA84" s="48"/>
      <c r="CB84" s="48"/>
      <c r="CC84" s="48"/>
      <c r="CD84" s="48"/>
      <c r="CE84" s="48"/>
      <c r="CF84" s="48"/>
      <c r="CG84" s="48"/>
      <c r="CH84" s="48"/>
      <c r="CI84" s="48"/>
      <c r="CJ84" s="48"/>
      <c r="CK84" s="48"/>
      <c r="CL84" s="48"/>
      <c r="CM84" s="48"/>
      <c r="CN84" s="48"/>
      <c r="CO84" s="48"/>
      <c r="CP84" s="48"/>
      <c r="CQ84" s="48"/>
      <c r="CR84" s="48"/>
      <c r="CS84" s="48"/>
      <c r="CT84" s="48"/>
      <c r="CU84" s="48"/>
      <c r="CV84" s="48"/>
      <c r="CW84" s="48"/>
      <c r="CX84" s="48"/>
      <c r="CY84" s="48"/>
      <c r="CZ84" s="48"/>
      <c r="DA84" s="48"/>
      <c r="DB84" s="48"/>
      <c r="DC84" s="48"/>
      <c r="DD84" s="48"/>
      <c r="DE84" s="48"/>
      <c r="DF84" s="48"/>
      <c r="DG84" s="48"/>
      <c r="DH84" s="48"/>
      <c r="DI84" s="48"/>
      <c r="DJ84" s="48"/>
      <c r="DK84" s="48"/>
      <c r="DL84" s="48"/>
      <c r="DM84" s="49"/>
      <c r="DN84" s="49"/>
      <c r="DO84" s="49"/>
      <c r="DP84" s="49"/>
      <c r="DQ84" s="49"/>
      <c r="DR84" s="49"/>
      <c r="DS84" s="49"/>
      <c r="DT84" s="49"/>
      <c r="DU84" s="49"/>
      <c r="DV84" s="49"/>
      <c r="DW84" s="49"/>
      <c r="DX84" s="49"/>
      <c r="DY84" s="49"/>
      <c r="DZ84" s="49"/>
      <c r="EA84" s="49"/>
      <c r="EB84" s="49"/>
      <c r="EC84" s="49"/>
      <c r="ED84" s="50" t="s">
        <v>208</v>
      </c>
      <c r="EE84" s="25"/>
    </row>
    <row r="85" spans="1:135" s="9" customFormat="1" ht="18" hidden="1" customHeight="1" outlineLevel="1" thickBot="1" x14ac:dyDescent="0.25">
      <c r="A85" s="13"/>
      <c r="B85" s="14">
        <v>19</v>
      </c>
      <c r="C85" s="10">
        <v>43826</v>
      </c>
      <c r="D85" s="11">
        <f t="shared" si="42"/>
        <v>13</v>
      </c>
      <c r="E85" s="48"/>
      <c r="F85" s="48"/>
      <c r="G85" s="48"/>
      <c r="H85" s="48"/>
      <c r="I85" s="48"/>
      <c r="J85" s="48"/>
      <c r="K85" s="48"/>
      <c r="L85" s="48"/>
      <c r="M85" s="48" t="s">
        <v>208</v>
      </c>
      <c r="N85" s="48"/>
      <c r="O85" s="48"/>
      <c r="P85" s="48"/>
      <c r="Q85" s="48"/>
      <c r="R85" s="48" t="s">
        <v>210</v>
      </c>
      <c r="S85" s="48"/>
      <c r="T85" s="48" t="s">
        <v>210</v>
      </c>
      <c r="U85" s="48"/>
      <c r="V85" s="48"/>
      <c r="W85" s="48" t="s">
        <v>210</v>
      </c>
      <c r="X85" s="48"/>
      <c r="Y85" s="48" t="s">
        <v>208</v>
      </c>
      <c r="Z85" s="48"/>
      <c r="AA85" s="48"/>
      <c r="AB85" s="48"/>
      <c r="AC85" s="48" t="s">
        <v>208</v>
      </c>
      <c r="AD85" s="48"/>
      <c r="AE85" s="48"/>
      <c r="AF85" s="48"/>
      <c r="AG85" s="48" t="s">
        <v>209</v>
      </c>
      <c r="AH85" s="48" t="s">
        <v>209</v>
      </c>
      <c r="AI85" s="48"/>
      <c r="AJ85" s="48"/>
      <c r="AK85" s="48" t="s">
        <v>210</v>
      </c>
      <c r="AL85" s="48" t="s">
        <v>210</v>
      </c>
      <c r="AM85" s="48"/>
      <c r="AN85" s="48"/>
      <c r="AO85" s="48"/>
      <c r="AP85" s="48"/>
      <c r="AQ85" s="48"/>
      <c r="AR85" s="48"/>
      <c r="AS85" s="48"/>
      <c r="AT85" s="48" t="s">
        <v>213</v>
      </c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 t="s">
        <v>208</v>
      </c>
      <c r="BG85" s="48"/>
      <c r="BH85" s="48"/>
      <c r="BI85" s="48"/>
      <c r="BJ85" s="48"/>
      <c r="BK85" s="48"/>
      <c r="BL85" s="48"/>
      <c r="BM85" s="48"/>
      <c r="BN85" s="48"/>
      <c r="BO85" s="48"/>
      <c r="BP85" s="48"/>
      <c r="BQ85" s="48"/>
      <c r="BR85" s="48"/>
      <c r="BS85" s="48"/>
      <c r="BT85" s="48"/>
      <c r="BU85" s="48"/>
      <c r="BV85" s="48"/>
      <c r="BW85" s="48"/>
      <c r="BX85" s="48"/>
      <c r="BY85" s="48"/>
      <c r="BZ85" s="48"/>
      <c r="CA85" s="48"/>
      <c r="CB85" s="48"/>
      <c r="CC85" s="48"/>
      <c r="CD85" s="48"/>
      <c r="CE85" s="48"/>
      <c r="CF85" s="48"/>
      <c r="CG85" s="48"/>
      <c r="CH85" s="48"/>
      <c r="CI85" s="48"/>
      <c r="CJ85" s="48"/>
      <c r="CK85" s="48"/>
      <c r="CL85" s="48"/>
      <c r="CM85" s="48"/>
      <c r="CN85" s="48"/>
      <c r="CO85" s="48"/>
      <c r="CP85" s="48"/>
      <c r="CQ85" s="48"/>
      <c r="CR85" s="48"/>
      <c r="CS85" s="48"/>
      <c r="CT85" s="48"/>
      <c r="CU85" s="48"/>
      <c r="CV85" s="48"/>
      <c r="CW85" s="48"/>
      <c r="CX85" s="48"/>
      <c r="CY85" s="48"/>
      <c r="CZ85" s="48"/>
      <c r="DA85" s="48"/>
      <c r="DB85" s="48"/>
      <c r="DC85" s="48"/>
      <c r="DD85" s="48"/>
      <c r="DE85" s="48"/>
      <c r="DF85" s="48"/>
      <c r="DG85" s="48"/>
      <c r="DH85" s="48"/>
      <c r="DI85" s="48"/>
      <c r="DJ85" s="48"/>
      <c r="DK85" s="48"/>
      <c r="DL85" s="48"/>
      <c r="DM85" s="49"/>
      <c r="DN85" s="49"/>
      <c r="DO85" s="49"/>
      <c r="DP85" s="49"/>
      <c r="DQ85" s="49"/>
      <c r="DR85" s="49"/>
      <c r="DS85" s="49"/>
      <c r="DT85" s="49"/>
      <c r="DU85" s="49"/>
      <c r="DV85" s="49"/>
      <c r="DW85" s="49"/>
      <c r="DX85" s="49"/>
      <c r="DY85" s="49"/>
      <c r="DZ85" s="49"/>
      <c r="EA85" s="49"/>
      <c r="EB85" s="49"/>
      <c r="EC85" s="49"/>
      <c r="ED85" s="50" t="s">
        <v>208</v>
      </c>
      <c r="EE85" s="25"/>
    </row>
    <row r="86" spans="1:135" s="13" customFormat="1" ht="18.75" customHeight="1" collapsed="1" thickBot="1" x14ac:dyDescent="0.25">
      <c r="A86" s="15" t="s">
        <v>189</v>
      </c>
      <c r="B86" s="140" t="s">
        <v>190</v>
      </c>
      <c r="C86" s="141"/>
      <c r="D86" s="12">
        <f>SUM(D87:D106)</f>
        <v>287</v>
      </c>
      <c r="E86" s="51">
        <f>COUNTIF(E87:E106,"〇") + COUNTIF(E87:E106,"◎")*1.25+ COUNTIF(E87:E106,"☆")*0.75+ COUNTIF(E87:E106,"△")*0.5</f>
        <v>0</v>
      </c>
      <c r="F86" s="51">
        <f t="shared" ref="F86" si="43">COUNTIF(F87:F106,"〇") + COUNTIF(F87:F106,"◎")*1.25+ COUNTIF(F87:F106,"☆")*0.75+ COUNTIF(F87:F106,"△")*0.5</f>
        <v>9</v>
      </c>
      <c r="G86" s="51">
        <f t="shared" ref="G86" si="44">COUNTIF(G87:G106,"〇") + COUNTIF(G87:G106,"◎")*1.25+ COUNTIF(G87:G106,"☆")*0.75+ COUNTIF(G87:G106,"△")*0.5</f>
        <v>0</v>
      </c>
      <c r="H86" s="51">
        <f t="shared" ref="H86" si="45">COUNTIF(H87:H106,"〇") + COUNTIF(H87:H106,"◎")*1.25+ COUNTIF(H87:H106,"☆")*0.75+ COUNTIF(H87:H106,"△")*0.5</f>
        <v>0</v>
      </c>
      <c r="I86" s="51">
        <f t="shared" ref="I86" si="46">COUNTIF(I87:I106,"〇") + COUNTIF(I87:I106,"◎")*1.25+ COUNTIF(I87:I106,"☆")*0.75+ COUNTIF(I87:I106,"△")*0.5</f>
        <v>0</v>
      </c>
      <c r="J86" s="51">
        <f t="shared" ref="J86" si="47">COUNTIF(J87:J106,"〇") + COUNTIF(J87:J106,"◎")*1.25+ COUNTIF(J87:J106,"☆")*0.75+ COUNTIF(J87:J106,"△")*0.5</f>
        <v>0</v>
      </c>
      <c r="K86" s="51">
        <f t="shared" ref="K86" si="48">COUNTIF(K87:K106,"〇") + COUNTIF(K87:K106,"◎")*1.25+ COUNTIF(K87:K106,"☆")*0.75+ COUNTIF(K87:K106,"△")*0.5</f>
        <v>0</v>
      </c>
      <c r="L86" s="51">
        <f t="shared" ref="L86" si="49">COUNTIF(L87:L106,"〇") + COUNTIF(L87:L106,"◎")*1.25+ COUNTIF(L87:L106,"☆")*0.75+ COUNTIF(L87:L106,"△")*0.5</f>
        <v>0</v>
      </c>
      <c r="M86" s="51">
        <f t="shared" ref="M86" si="50">COUNTIF(M87:M106,"〇") + COUNTIF(M87:M106,"◎")*1.25+ COUNTIF(M87:M106,"☆")*0.75+ COUNTIF(M87:M106,"△")*0.5</f>
        <v>17</v>
      </c>
      <c r="N86" s="51">
        <f t="shared" ref="N86" si="51">COUNTIF(N87:N106,"〇") + COUNTIF(N87:N106,"◎")*1.25+ COUNTIF(N87:N106,"☆")*0.75+ COUNTIF(N87:N106,"△")*0.5</f>
        <v>0</v>
      </c>
      <c r="O86" s="51">
        <f t="shared" ref="O86" si="52">COUNTIF(O87:O106,"〇") + COUNTIF(O87:O106,"◎")*1.25+ COUNTIF(O87:O106,"☆")*0.75+ COUNTIF(O87:O106,"△")*0.5</f>
        <v>0</v>
      </c>
      <c r="P86" s="51">
        <f t="shared" ref="P86" si="53">COUNTIF(P87:P106,"〇") + COUNTIF(P87:P106,"◎")*1.25+ COUNTIF(P87:P106,"☆")*0.75+ COUNTIF(P87:P106,"△")*0.5</f>
        <v>12.5</v>
      </c>
      <c r="Q86" s="51">
        <f t="shared" ref="Q86" si="54">COUNTIF(Q87:Q106,"〇") + COUNTIF(Q87:Q106,"◎")*1.25+ COUNTIF(Q87:Q106,"☆")*0.75+ COUNTIF(Q87:Q106,"△")*0.5</f>
        <v>13.75</v>
      </c>
      <c r="R86" s="51">
        <f t="shared" ref="R86" si="55">COUNTIF(R87:R106,"〇") + COUNTIF(R87:R106,"◎")*1.25+ COUNTIF(R87:R106,"☆")*0.75+ COUNTIF(R87:R106,"△")*0.5</f>
        <v>20</v>
      </c>
      <c r="S86" s="51">
        <f t="shared" ref="S86" si="56">COUNTIF(S87:S106,"〇") + COUNTIF(S87:S106,"◎")*1.25+ COUNTIF(S87:S106,"☆")*0.75+ COUNTIF(S87:S106,"△")*0.5</f>
        <v>0</v>
      </c>
      <c r="T86" s="51">
        <f t="shared" ref="T86" si="57">COUNTIF(T87:T106,"〇") + COUNTIF(T87:T106,"◎")*1.25+ COUNTIF(T87:T106,"☆")*0.75+ COUNTIF(T87:T106,"△")*0.5</f>
        <v>25</v>
      </c>
      <c r="U86" s="51">
        <f t="shared" ref="U86" si="58">COUNTIF(U87:U106,"〇") + COUNTIF(U87:U106,"◎")*1.25+ COUNTIF(U87:U106,"☆")*0.75+ COUNTIF(U87:U106,"△")*0.5</f>
        <v>0</v>
      </c>
      <c r="V86" s="51">
        <f t="shared" ref="V86" si="59">COUNTIF(V87:V106,"〇") + COUNTIF(V87:V106,"◎")*1.25+ COUNTIF(V87:V106,"☆")*0.75+ COUNTIF(V87:V106,"△")*0.5</f>
        <v>0</v>
      </c>
      <c r="W86" s="51">
        <f t="shared" ref="W86" si="60">COUNTIF(W87:W106,"〇") + COUNTIF(W87:W106,"◎")*1.25+ COUNTIF(W87:W106,"☆")*0.75+ COUNTIF(W87:W106,"△")*0.5</f>
        <v>23.75</v>
      </c>
      <c r="X86" s="51">
        <f t="shared" ref="X86" si="61">COUNTIF(X87:X106,"〇") + COUNTIF(X87:X106,"◎")*1.25+ COUNTIF(X87:X106,"☆")*0.75+ COUNTIF(X87:X106,"△")*0.5</f>
        <v>0</v>
      </c>
      <c r="Y86" s="51">
        <f t="shared" ref="Y86" si="62">COUNTIF(Y87:Y106,"〇") + COUNTIF(Y87:Y106,"◎")*1.25+ COUNTIF(Y87:Y106,"☆")*0.75+ COUNTIF(Y87:Y106,"△")*0.5</f>
        <v>14.5</v>
      </c>
      <c r="Z86" s="51">
        <f t="shared" ref="Z86" si="63">COUNTIF(Z87:Z106,"〇") + COUNTIF(Z87:Z106,"◎")*1.25+ COUNTIF(Z87:Z106,"☆")*0.75+ COUNTIF(Z87:Z106,"△")*0.5</f>
        <v>0</v>
      </c>
      <c r="AA86" s="51">
        <f t="shared" ref="AA86" si="64">COUNTIF(AA87:AA106,"〇") + COUNTIF(AA87:AA106,"◎")*1.25+ COUNTIF(AA87:AA106,"☆")*0.75+ COUNTIF(AA87:AA106,"△")*0.5</f>
        <v>0</v>
      </c>
      <c r="AB86" s="51">
        <f t="shared" ref="AB86" si="65">COUNTIF(AB87:AB106,"〇") + COUNTIF(AB87:AB106,"◎")*1.25+ COUNTIF(AB87:AB106,"☆")*0.75+ COUNTIF(AB87:AB106,"△")*0.5</f>
        <v>23.25</v>
      </c>
      <c r="AC86" s="51">
        <f t="shared" ref="AC86" si="66">COUNTIF(AC87:AC106,"〇") + COUNTIF(AC87:AC106,"◎")*1.25+ COUNTIF(AC87:AC106,"☆")*0.75+ COUNTIF(AC87:AC106,"△")*0.5</f>
        <v>25</v>
      </c>
      <c r="AD86" s="51">
        <f t="shared" ref="AD86" si="67">COUNTIF(AD87:AD106,"〇") + COUNTIF(AD87:AD106,"◎")*1.25+ COUNTIF(AD87:AD106,"☆")*0.75+ COUNTIF(AD87:AD106,"△")*0.5</f>
        <v>0</v>
      </c>
      <c r="AE86" s="51">
        <f t="shared" ref="AE86" si="68">COUNTIF(AE87:AE106,"〇") + COUNTIF(AE87:AE106,"◎")*1.25+ COUNTIF(AE87:AE106,"☆")*0.75+ COUNTIF(AE87:AE106,"△")*0.5</f>
        <v>0</v>
      </c>
      <c r="AF86" s="51">
        <f t="shared" ref="AF86" si="69">COUNTIF(AF87:AF106,"〇") + COUNTIF(AF87:AF106,"◎")*1.25+ COUNTIF(AF87:AF106,"☆")*0.75+ COUNTIF(AF87:AF106,"△")*0.5</f>
        <v>0</v>
      </c>
      <c r="AG86" s="51">
        <f t="shared" ref="AG86" si="70">COUNTIF(AG87:AG106,"〇") + COUNTIF(AG87:AG106,"◎")*1.25+ COUNTIF(AG87:AG106,"☆")*0.75+ COUNTIF(AG87:AG106,"△")*0.5</f>
        <v>17.5</v>
      </c>
      <c r="AH86" s="51">
        <f t="shared" ref="AH86" si="71">COUNTIF(AH87:AH106,"〇") + COUNTIF(AH87:AH106,"◎")*1.25+ COUNTIF(AH87:AH106,"☆")*0.75+ COUNTIF(AH87:AH106,"△")*0.5</f>
        <v>22.5</v>
      </c>
      <c r="AI86" s="51">
        <f t="shared" ref="AI86" si="72">COUNTIF(AI87:AI106,"〇") + COUNTIF(AI87:AI106,"◎")*1.25+ COUNTIF(AI87:AI106,"☆")*0.75+ COUNTIF(AI87:AI106,"△")*0.5</f>
        <v>0</v>
      </c>
      <c r="AJ86" s="51">
        <f t="shared" ref="AJ86" si="73">COUNTIF(AJ87:AJ106,"〇") + COUNTIF(AJ87:AJ106,"◎")*1.25+ COUNTIF(AJ87:AJ106,"☆")*0.75+ COUNTIF(AJ87:AJ106,"△")*0.5</f>
        <v>1.25</v>
      </c>
      <c r="AK86" s="51">
        <f t="shared" ref="AK86" si="74">COUNTIF(AK87:AK106,"〇") + COUNTIF(AK87:AK106,"◎")*1.25+ COUNTIF(AK87:AK106,"☆")*0.75+ COUNTIF(AK87:AK106,"△")*0.5</f>
        <v>23.5</v>
      </c>
      <c r="AL86" s="51">
        <f t="shared" ref="AL86" si="75">COUNTIF(AL87:AL106,"〇") + COUNTIF(AL87:AL106,"◎")*1.25+ COUNTIF(AL87:AL106,"☆")*0.75+ COUNTIF(AL87:AL106,"△")*0.5</f>
        <v>0</v>
      </c>
      <c r="AM86" s="51">
        <f t="shared" ref="AM86" si="76">COUNTIF(AM87:AM106,"〇") + COUNTIF(AM87:AM106,"◎")*1.25+ COUNTIF(AM87:AM106,"☆")*0.75+ COUNTIF(AM87:AM106,"△")*0.5</f>
        <v>0</v>
      </c>
      <c r="AN86" s="51">
        <f t="shared" ref="AN86" si="77">COUNTIF(AN87:AN106,"〇") + COUNTIF(AN87:AN106,"◎")*1.25+ COUNTIF(AN87:AN106,"☆")*0.75+ COUNTIF(AN87:AN106,"△")*0.5</f>
        <v>5.5</v>
      </c>
      <c r="AO86" s="51">
        <f t="shared" ref="AO86" si="78">COUNTIF(AO87:AO106,"〇") + COUNTIF(AO87:AO106,"◎")*1.25+ COUNTIF(AO87:AO106,"☆")*0.75+ COUNTIF(AO87:AO106,"△")*0.5</f>
        <v>0</v>
      </c>
      <c r="AP86" s="51">
        <f t="shared" ref="AP86" si="79">COUNTIF(AP87:AP106,"〇") + COUNTIF(AP87:AP106,"◎")*1.25+ COUNTIF(AP87:AP106,"☆")*0.75+ COUNTIF(AP87:AP106,"△")*0.5</f>
        <v>0</v>
      </c>
      <c r="AQ86" s="51">
        <f t="shared" ref="AQ86" si="80">COUNTIF(AQ87:AQ106,"〇") + COUNTIF(AQ87:AQ106,"◎")*1.25+ COUNTIF(AQ87:AQ106,"☆")*0.75+ COUNTIF(AQ87:AQ106,"△")*0.5</f>
        <v>0</v>
      </c>
      <c r="AR86" s="51">
        <f t="shared" ref="AR86" si="81">COUNTIF(AR87:AR106,"〇") + COUNTIF(AR87:AR106,"◎")*1.25+ COUNTIF(AR87:AR106,"☆")*0.75+ COUNTIF(AR87:AR106,"△")*0.5</f>
        <v>0</v>
      </c>
      <c r="AS86" s="51">
        <f t="shared" ref="AS86:AU86" si="82">COUNTIF(AS87:AS106,"〇") + COUNTIF(AS87:AS106,"◎")*1.25+ COUNTIF(AS87:AS106,"☆")*0.75+ COUNTIF(AS87:AS106,"△")*0.5</f>
        <v>0</v>
      </c>
      <c r="AT86" s="51">
        <f t="shared" ref="AT86" si="83">COUNTIF(AT87:AT106,"〇") + COUNTIF(AT87:AT106,"◎")*1.25+ COUNTIF(AT87:AT106,"☆")*0.75+ COUNTIF(AT87:AT106,"△")*0.5</f>
        <v>2</v>
      </c>
      <c r="AU86" s="51">
        <f t="shared" si="82"/>
        <v>1.5</v>
      </c>
      <c r="AV86" s="51">
        <f t="shared" ref="AV86" si="84">COUNTIF(AV87:AV106,"〇") + COUNTIF(AV87:AV106,"◎")*1.25+ COUNTIF(AV87:AV106,"☆")*0.75+ COUNTIF(AV87:AV106,"△")*0.5</f>
        <v>4</v>
      </c>
      <c r="AW86" s="51">
        <f t="shared" ref="AW86" si="85">COUNTIF(AW87:AW106,"〇") + COUNTIF(AW87:AW106,"◎")*1.25+ COUNTIF(AW87:AW106,"☆")*0.75+ COUNTIF(AW87:AW106,"△")*0.5</f>
        <v>10</v>
      </c>
      <c r="AX86" s="51">
        <f t="shared" ref="AX86" si="86">COUNTIF(AX87:AX106,"〇") + COUNTIF(AX87:AX106,"◎")*1.25+ COUNTIF(AX87:AX106,"☆")*0.75+ COUNTIF(AX87:AX106,"△")*0.5</f>
        <v>2.5</v>
      </c>
      <c r="AY86" s="51">
        <f t="shared" ref="AY86" si="87">COUNTIF(AY87:AY106,"〇") + COUNTIF(AY87:AY106,"◎")*1.25+ COUNTIF(AY87:AY106,"☆")*0.75+ COUNTIF(AY87:AY106,"△")*0.5</f>
        <v>0</v>
      </c>
      <c r="AZ86" s="51">
        <f t="shared" ref="AZ86:BA86" si="88">COUNTIF(AZ87:AZ106,"〇") + COUNTIF(AZ87:AZ106,"◎")*1.25+ COUNTIF(AZ87:AZ106,"☆")*0.75+ COUNTIF(AZ87:AZ106,"△")*0.5</f>
        <v>0</v>
      </c>
      <c r="BA86" s="51">
        <f t="shared" si="88"/>
        <v>0.5</v>
      </c>
      <c r="BB86" s="51">
        <f t="shared" ref="BB86" si="89">COUNTIF(BB87:BB106,"〇") + COUNTIF(BB87:BB106,"◎")*1.25+ COUNTIF(BB87:BB106,"☆")*0.75+ COUNTIF(BB87:BB106,"△")*0.5</f>
        <v>14.25</v>
      </c>
      <c r="BC86" s="51">
        <f t="shared" ref="BC86" si="90">COUNTIF(BC87:BC106,"〇") + COUNTIF(BC87:BC106,"◎")*1.25+ COUNTIF(BC87:BC106,"☆")*0.75+ COUNTIF(BC87:BC106,"△")*0.5</f>
        <v>0</v>
      </c>
      <c r="BD86" s="51">
        <f t="shared" ref="BD86" si="91">COUNTIF(BD87:BD106,"〇") + COUNTIF(BD87:BD106,"◎")*1.25+ COUNTIF(BD87:BD106,"☆")*0.75+ COUNTIF(BD87:BD106,"△")*0.5</f>
        <v>0</v>
      </c>
      <c r="BE86" s="51">
        <f t="shared" ref="BE86" si="92">COUNTIF(BE87:BE106,"〇") + COUNTIF(BE87:BE106,"◎")*1.25+ COUNTIF(BE87:BE106,"☆")*0.75+ COUNTIF(BE87:BE106,"△")*0.5</f>
        <v>0</v>
      </c>
      <c r="BF86" s="51">
        <f t="shared" ref="BF86" si="93">COUNTIF(BF87:BF106,"〇") + COUNTIF(BF87:BF106,"◎")*1.25+ COUNTIF(BF87:BF106,"☆")*0.75+ COUNTIF(BF87:BF106,"△")*0.5</f>
        <v>2</v>
      </c>
      <c r="BG86" s="51">
        <f t="shared" ref="BG86:BH86" si="94">COUNTIF(BG87:BG106,"〇") + COUNTIF(BG87:BG106,"◎")*1.25+ COUNTIF(BG87:BG106,"☆")*0.75+ COUNTIF(BG87:BG106,"△")*0.5</f>
        <v>0</v>
      </c>
      <c r="BH86" s="51">
        <f t="shared" si="94"/>
        <v>0</v>
      </c>
      <c r="BI86" s="51">
        <f t="shared" ref="BI86" si="95">COUNTIF(BI87:BI106,"〇") + COUNTIF(BI87:BI106,"◎")*1.25+ COUNTIF(BI87:BI106,"☆")*0.75+ COUNTIF(BI87:BI106,"△")*0.5</f>
        <v>0</v>
      </c>
      <c r="BJ86" s="51">
        <f t="shared" ref="BJ86" si="96">COUNTIF(BJ87:BJ106,"〇") + COUNTIF(BJ87:BJ106,"◎")*1.25+ COUNTIF(BJ87:BJ106,"☆")*0.75+ COUNTIF(BJ87:BJ106,"△")*0.5</f>
        <v>2</v>
      </c>
      <c r="BK86" s="51">
        <f t="shared" ref="BK86" si="97">COUNTIF(BK87:BK106,"〇") + COUNTIF(BK87:BK106,"◎")*1.25+ COUNTIF(BK87:BK106,"☆")*0.75+ COUNTIF(BK87:BK106,"△")*0.5</f>
        <v>0</v>
      </c>
      <c r="BL86" s="51">
        <f t="shared" ref="BL86" si="98">COUNTIF(BL87:BL106,"〇") + COUNTIF(BL87:BL106,"◎")*1.25+ COUNTIF(BL87:BL106,"☆")*0.75+ COUNTIF(BL87:BL106,"△")*0.5</f>
        <v>0</v>
      </c>
      <c r="BM86" s="51">
        <f t="shared" ref="BM86" si="99">COUNTIF(BM87:BM106,"〇") + COUNTIF(BM87:BM106,"◎")*1.25+ COUNTIF(BM87:BM106,"☆")*0.75+ COUNTIF(BM87:BM106,"△")*0.5</f>
        <v>0</v>
      </c>
      <c r="BN86" s="51">
        <f t="shared" ref="BN86" si="100">COUNTIF(BN87:BN106,"〇") + COUNTIF(BN87:BN106,"◎")*1.25+ COUNTIF(BN87:BN106,"☆")*0.75+ COUNTIF(BN87:BN106,"△")*0.5</f>
        <v>0</v>
      </c>
      <c r="BO86" s="51">
        <f t="shared" ref="BO86" si="101">COUNTIF(BO87:BO106,"〇") + COUNTIF(BO87:BO106,"◎")*1.25+ COUNTIF(BO87:BO106,"☆")*0.75+ COUNTIF(BO87:BO106,"△")*0.5</f>
        <v>0</v>
      </c>
      <c r="BP86" s="51">
        <f t="shared" ref="BP86" si="102">COUNTIF(BP87:BP106,"〇") + COUNTIF(BP87:BP106,"◎")*1.25+ COUNTIF(BP87:BP106,"☆")*0.75+ COUNTIF(BP87:BP106,"△")*0.5</f>
        <v>0</v>
      </c>
      <c r="BQ86" s="51">
        <f t="shared" ref="BQ86" si="103">COUNTIF(BQ87:BQ106,"〇") + COUNTIF(BQ87:BQ106,"◎")*1.25+ COUNTIF(BQ87:BQ106,"☆")*0.75+ COUNTIF(BQ87:BQ106,"△")*0.5</f>
        <v>0</v>
      </c>
      <c r="BR86" s="51">
        <f t="shared" ref="BR86" si="104">COUNTIF(BR87:BR106,"〇") + COUNTIF(BR87:BR106,"◎")*1.25+ COUNTIF(BR87:BR106,"☆")*0.75+ COUNTIF(BR87:BR106,"△")*0.5</f>
        <v>0</v>
      </c>
      <c r="BS86" s="51">
        <f t="shared" ref="BS86" si="105">COUNTIF(BS87:BS106,"〇") + COUNTIF(BS87:BS106,"◎")*1.25+ COUNTIF(BS87:BS106,"☆")*0.75+ COUNTIF(BS87:BS106,"△")*0.5</f>
        <v>0</v>
      </c>
      <c r="BT86" s="51">
        <f t="shared" ref="BT86" si="106">COUNTIF(BT87:BT106,"〇") + COUNTIF(BT87:BT106,"◎")*1.25+ COUNTIF(BT87:BT106,"☆")*0.75+ COUNTIF(BT87:BT106,"△")*0.5</f>
        <v>0</v>
      </c>
      <c r="BU86" s="51">
        <f t="shared" ref="BU86" si="107">COUNTIF(BU87:BU106,"〇") + COUNTIF(BU87:BU106,"◎")*1.25+ COUNTIF(BU87:BU106,"☆")*0.75+ COUNTIF(BU87:BU106,"△")*0.5</f>
        <v>0</v>
      </c>
      <c r="BV86" s="51">
        <f t="shared" ref="BV86" si="108">COUNTIF(BV87:BV106,"〇") + COUNTIF(BV87:BV106,"◎")*1.25+ COUNTIF(BV87:BV106,"☆")*0.75+ COUNTIF(BV87:BV106,"△")*0.5</f>
        <v>0</v>
      </c>
      <c r="BW86" s="51">
        <f t="shared" ref="BW86" si="109">COUNTIF(BW87:BW106,"〇") + COUNTIF(BW87:BW106,"◎")*1.25+ COUNTIF(BW87:BW106,"☆")*0.75+ COUNTIF(BW87:BW106,"△")*0.5</f>
        <v>0</v>
      </c>
      <c r="BX86" s="51">
        <f t="shared" ref="BX86" si="110">COUNTIF(BX87:BX106,"〇") + COUNTIF(BX87:BX106,"◎")*1.25+ COUNTIF(BX87:BX106,"☆")*0.75+ COUNTIF(BX87:BX106,"△")*0.5</f>
        <v>0</v>
      </c>
      <c r="BY86" s="51">
        <f t="shared" ref="BY86" si="111">COUNTIF(BY87:BY106,"〇") + COUNTIF(BY87:BY106,"◎")*1.25+ COUNTIF(BY87:BY106,"☆")*0.75+ COUNTIF(BY87:BY106,"△")*0.5</f>
        <v>0</v>
      </c>
      <c r="BZ86" s="51">
        <f t="shared" ref="BZ86" si="112">COUNTIF(BZ87:BZ106,"〇") + COUNTIF(BZ87:BZ106,"◎")*1.25+ COUNTIF(BZ87:BZ106,"☆")*0.75+ COUNTIF(BZ87:BZ106,"△")*0.5</f>
        <v>0</v>
      </c>
      <c r="CA86" s="51">
        <f t="shared" ref="CA86" si="113">COUNTIF(CA87:CA106,"〇") + COUNTIF(CA87:CA106,"◎")*1.25+ COUNTIF(CA87:CA106,"☆")*0.75+ COUNTIF(CA87:CA106,"△")*0.5</f>
        <v>0</v>
      </c>
      <c r="CB86" s="51">
        <f t="shared" ref="CB86" si="114">COUNTIF(CB87:CB106,"〇") + COUNTIF(CB87:CB106,"◎")*1.25+ COUNTIF(CB87:CB106,"☆")*0.75+ COUNTIF(CB87:CB106,"△")*0.5</f>
        <v>0</v>
      </c>
      <c r="CC86" s="51">
        <f t="shared" ref="CC86" si="115">COUNTIF(CC87:CC106,"〇") + COUNTIF(CC87:CC106,"◎")*1.25+ COUNTIF(CC87:CC106,"☆")*0.75+ COUNTIF(CC87:CC106,"△")*0.5</f>
        <v>0</v>
      </c>
      <c r="CD86" s="51">
        <f t="shared" ref="CD86" si="116">COUNTIF(CD87:CD106,"〇") + COUNTIF(CD87:CD106,"◎")*1.25+ COUNTIF(CD87:CD106,"☆")*0.75+ COUNTIF(CD87:CD106,"△")*0.5</f>
        <v>0</v>
      </c>
      <c r="CE86" s="51">
        <f t="shared" ref="CE86" si="117">COUNTIF(CE87:CE106,"〇") + COUNTIF(CE87:CE106,"◎")*1.25+ COUNTIF(CE87:CE106,"☆")*0.75+ COUNTIF(CE87:CE106,"△")*0.5</f>
        <v>0</v>
      </c>
      <c r="CF86" s="51">
        <f t="shared" ref="CF86" si="118">COUNTIF(CF87:CF106,"〇") + COUNTIF(CF87:CF106,"◎")*1.25+ COUNTIF(CF87:CF106,"☆")*0.75+ COUNTIF(CF87:CF106,"△")*0.5</f>
        <v>0</v>
      </c>
      <c r="CG86" s="51">
        <f t="shared" ref="CG86" si="119">COUNTIF(CG87:CG106,"〇") + COUNTIF(CG87:CG106,"◎")*1.25+ COUNTIF(CG87:CG106,"☆")*0.75+ COUNTIF(CG87:CG106,"△")*0.5</f>
        <v>0</v>
      </c>
      <c r="CH86" s="51">
        <f t="shared" ref="CH86" si="120">COUNTIF(CH87:CH106,"〇") + COUNTIF(CH87:CH106,"◎")*1.25+ COUNTIF(CH87:CH106,"☆")*0.75+ COUNTIF(CH87:CH106,"△")*0.5</f>
        <v>0</v>
      </c>
      <c r="CI86" s="51">
        <f t="shared" ref="CI86" si="121">COUNTIF(CI87:CI106,"〇") + COUNTIF(CI87:CI106,"◎")*1.25+ COUNTIF(CI87:CI106,"☆")*0.75+ COUNTIF(CI87:CI106,"△")*0.5</f>
        <v>0</v>
      </c>
      <c r="CJ86" s="51">
        <f t="shared" ref="CJ86" si="122">COUNTIF(CJ87:CJ106,"〇") + COUNTIF(CJ87:CJ106,"◎")*1.25+ COUNTIF(CJ87:CJ106,"☆")*0.75+ COUNTIF(CJ87:CJ106,"△")*0.5</f>
        <v>0</v>
      </c>
      <c r="CK86" s="51">
        <f t="shared" ref="CK86" si="123">COUNTIF(CK87:CK106,"〇") + COUNTIF(CK87:CK106,"◎")*1.25+ COUNTIF(CK87:CK106,"☆")*0.75+ COUNTIF(CK87:CK106,"△")*0.5</f>
        <v>0</v>
      </c>
      <c r="CL86" s="51">
        <f t="shared" ref="CL86" si="124">COUNTIF(CL87:CL106,"〇") + COUNTIF(CL87:CL106,"◎")*1.25+ COUNTIF(CL87:CL106,"☆")*0.75+ COUNTIF(CL87:CL106,"△")*0.5</f>
        <v>0</v>
      </c>
      <c r="CM86" s="51">
        <f t="shared" ref="CM86" si="125">COUNTIF(CM87:CM106,"〇") + COUNTIF(CM87:CM106,"◎")*1.25+ COUNTIF(CM87:CM106,"☆")*0.75+ COUNTIF(CM87:CM106,"△")*0.5</f>
        <v>0</v>
      </c>
      <c r="CN86" s="51">
        <f t="shared" ref="CN86" si="126">COUNTIF(CN87:CN106,"〇") + COUNTIF(CN87:CN106,"◎")*1.25+ COUNTIF(CN87:CN106,"☆")*0.75+ COUNTIF(CN87:CN106,"△")*0.5</f>
        <v>0</v>
      </c>
      <c r="CO86" s="51">
        <f t="shared" ref="CO86" si="127">COUNTIF(CO87:CO106,"〇") + COUNTIF(CO87:CO106,"◎")*1.25+ COUNTIF(CO87:CO106,"☆")*0.75+ COUNTIF(CO87:CO106,"△")*0.5</f>
        <v>0</v>
      </c>
      <c r="CP86" s="51">
        <f t="shared" ref="CP86" si="128">COUNTIF(CP87:CP106,"〇") + COUNTIF(CP87:CP106,"◎")*1.25+ COUNTIF(CP87:CP106,"☆")*0.75+ COUNTIF(CP87:CP106,"△")*0.5</f>
        <v>0</v>
      </c>
      <c r="CQ86" s="51">
        <f t="shared" ref="CQ86" si="129">COUNTIF(CQ87:CQ106,"〇") + COUNTIF(CQ87:CQ106,"◎")*1.25+ COUNTIF(CQ87:CQ106,"☆")*0.75+ COUNTIF(CQ87:CQ106,"△")*0.5</f>
        <v>0</v>
      </c>
      <c r="CR86" s="51">
        <f t="shared" ref="CR86" si="130">COUNTIF(CR87:CR106,"〇") + COUNTIF(CR87:CR106,"◎")*1.25+ COUNTIF(CR87:CR106,"☆")*0.75+ COUNTIF(CR87:CR106,"△")*0.5</f>
        <v>0</v>
      </c>
      <c r="CS86" s="51">
        <f t="shared" ref="CS86" si="131">COUNTIF(CS87:CS106,"〇") + COUNTIF(CS87:CS106,"◎")*1.25+ COUNTIF(CS87:CS106,"☆")*0.75+ COUNTIF(CS87:CS106,"△")*0.5</f>
        <v>0</v>
      </c>
      <c r="CT86" s="51">
        <f t="shared" ref="CT86" si="132">COUNTIF(CT87:CT106,"〇") + COUNTIF(CT87:CT106,"◎")*1.25+ COUNTIF(CT87:CT106,"☆")*0.75+ COUNTIF(CT87:CT106,"△")*0.5</f>
        <v>0</v>
      </c>
      <c r="CU86" s="51">
        <f t="shared" ref="CU86" si="133">COUNTIF(CU87:CU106,"〇") + COUNTIF(CU87:CU106,"◎")*1.25+ COUNTIF(CU87:CU106,"☆")*0.75+ COUNTIF(CU87:CU106,"△")*0.5</f>
        <v>0</v>
      </c>
      <c r="CV86" s="51">
        <f t="shared" ref="CV86" si="134">COUNTIF(CV87:CV106,"〇") + COUNTIF(CV87:CV106,"◎")*1.25+ COUNTIF(CV87:CV106,"☆")*0.75+ COUNTIF(CV87:CV106,"△")*0.5</f>
        <v>0</v>
      </c>
      <c r="CW86" s="51">
        <f t="shared" ref="CW86" si="135">COUNTIF(CW87:CW106,"〇") + COUNTIF(CW87:CW106,"◎")*1.25+ COUNTIF(CW87:CW106,"☆")*0.75+ COUNTIF(CW87:CW106,"△")*0.5</f>
        <v>0</v>
      </c>
      <c r="CX86" s="51">
        <f t="shared" ref="CX86" si="136">COUNTIF(CX87:CX106,"〇") + COUNTIF(CX87:CX106,"◎")*1.25+ COUNTIF(CX87:CX106,"☆")*0.75+ COUNTIF(CX87:CX106,"△")*0.5</f>
        <v>0</v>
      </c>
      <c r="CY86" s="51">
        <f t="shared" ref="CY86" si="137">COUNTIF(CY87:CY106,"〇") + COUNTIF(CY87:CY106,"◎")*1.25+ COUNTIF(CY87:CY106,"☆")*0.75+ COUNTIF(CY87:CY106,"△")*0.5</f>
        <v>0</v>
      </c>
      <c r="CZ86" s="51">
        <f t="shared" ref="CZ86" si="138">COUNTIF(CZ87:CZ106,"〇") + COUNTIF(CZ87:CZ106,"◎")*1.25+ COUNTIF(CZ87:CZ106,"☆")*0.75+ COUNTIF(CZ87:CZ106,"△")*0.5</f>
        <v>0</v>
      </c>
      <c r="DA86" s="51">
        <f t="shared" ref="DA86" si="139">COUNTIF(DA87:DA106,"〇") + COUNTIF(DA87:DA106,"◎")*1.25+ COUNTIF(DA87:DA106,"☆")*0.75+ COUNTIF(DA87:DA106,"△")*0.5</f>
        <v>0</v>
      </c>
      <c r="DB86" s="51">
        <f t="shared" ref="DB86" si="140">COUNTIF(DB87:DB106,"〇") + COUNTIF(DB87:DB106,"◎")*1.25+ COUNTIF(DB87:DB106,"☆")*0.75+ COUNTIF(DB87:DB106,"△")*0.5</f>
        <v>0</v>
      </c>
      <c r="DC86" s="51">
        <f t="shared" ref="DC86" si="141">COUNTIF(DC87:DC106,"〇") + COUNTIF(DC87:DC106,"◎")*1.25+ COUNTIF(DC87:DC106,"☆")*0.75+ COUNTIF(DC87:DC106,"△")*0.5</f>
        <v>0</v>
      </c>
      <c r="DD86" s="51">
        <f t="shared" ref="DD86" si="142">COUNTIF(DD87:DD106,"〇") + COUNTIF(DD87:DD106,"◎")*1.25+ COUNTIF(DD87:DD106,"☆")*0.75+ COUNTIF(DD87:DD106,"△")*0.5</f>
        <v>0</v>
      </c>
      <c r="DE86" s="51">
        <f t="shared" ref="DE86" si="143">COUNTIF(DE87:DE106,"〇") + COUNTIF(DE87:DE106,"◎")*1.25+ COUNTIF(DE87:DE106,"☆")*0.75+ COUNTIF(DE87:DE106,"△")*0.5</f>
        <v>0</v>
      </c>
      <c r="DF86" s="51">
        <f t="shared" ref="DF86" si="144">COUNTIF(DF87:DF106,"〇") + COUNTIF(DF87:DF106,"◎")*1.25+ COUNTIF(DF87:DF106,"☆")*0.75+ COUNTIF(DF87:DF106,"△")*0.5</f>
        <v>4</v>
      </c>
      <c r="DG86" s="51">
        <f t="shared" ref="DG86" si="145">COUNTIF(DG87:DG106,"〇") + COUNTIF(DG87:DG106,"◎")*1.25+ COUNTIF(DG87:DG106,"☆")*0.75+ COUNTIF(DG87:DG106,"△")*0.5</f>
        <v>0</v>
      </c>
      <c r="DH86" s="51">
        <f t="shared" ref="DH86" si="146">COUNTIF(DH87:DH106,"〇") + COUNTIF(DH87:DH106,"◎")*1.25+ COUNTIF(DH87:DH106,"☆")*0.75+ COUNTIF(DH87:DH106,"△")*0.5</f>
        <v>0</v>
      </c>
      <c r="DI86" s="51">
        <f t="shared" ref="DI86" si="147">COUNTIF(DI87:DI106,"〇") + COUNTIF(DI87:DI106,"◎")*1.25+ COUNTIF(DI87:DI106,"☆")*0.75+ COUNTIF(DI87:DI106,"△")*0.5</f>
        <v>0</v>
      </c>
      <c r="DJ86" s="51">
        <f t="shared" ref="DJ86" si="148">COUNTIF(DJ87:DJ106,"〇") + COUNTIF(DJ87:DJ106,"◎")*1.25+ COUNTIF(DJ87:DJ106,"☆")*0.75+ COUNTIF(DJ87:DJ106,"△")*0.5</f>
        <v>0</v>
      </c>
      <c r="DK86" s="51">
        <f t="shared" ref="DK86" si="149">COUNTIF(DK87:DK106,"〇") + COUNTIF(DK87:DK106,"◎")*1.25+ COUNTIF(DK87:DK106,"☆")*0.75+ COUNTIF(DK87:DK106,"△")*0.5</f>
        <v>0</v>
      </c>
      <c r="DL86" s="51">
        <f t="shared" ref="DL86" si="150">COUNTIF(DL87:DL106,"〇") + COUNTIF(DL87:DL106,"◎")*1.25+ COUNTIF(DL87:DL106,"☆")*0.75+ COUNTIF(DL87:DL106,"△")*0.5</f>
        <v>0</v>
      </c>
      <c r="DM86" s="51">
        <f t="shared" ref="DM86" si="151">COUNTIF(DM87:DM106,"〇") + COUNTIF(DM87:DM106,"◎")*1.25+ COUNTIF(DM87:DM106,"☆")*0.75+ COUNTIF(DM87:DM106,"△")*0.5</f>
        <v>0</v>
      </c>
      <c r="DN86" s="51">
        <f t="shared" ref="DN86" si="152">COUNTIF(DN87:DN106,"〇") + COUNTIF(DN87:DN106,"◎")*1.25+ COUNTIF(DN87:DN106,"☆")*0.75+ COUNTIF(DN87:DN106,"△")*0.5</f>
        <v>1</v>
      </c>
      <c r="DO86" s="51">
        <f t="shared" ref="DO86" si="153">COUNTIF(DO87:DO106,"〇") + COUNTIF(DO87:DO106,"◎")*1.25+ COUNTIF(DO87:DO106,"☆")*0.75+ COUNTIF(DO87:DO106,"△")*0.5</f>
        <v>0</v>
      </c>
      <c r="DP86" s="51">
        <f t="shared" ref="DP86" si="154">COUNTIF(DP87:DP106,"〇") + COUNTIF(DP87:DP106,"◎")*1.25+ COUNTIF(DP87:DP106,"☆")*0.75+ COUNTIF(DP87:DP106,"△")*0.5</f>
        <v>0</v>
      </c>
      <c r="DQ86" s="51">
        <f t="shared" ref="DQ86" si="155">COUNTIF(DQ87:DQ106,"〇") + COUNTIF(DQ87:DQ106,"◎")*1.25+ COUNTIF(DQ87:DQ106,"☆")*0.75+ COUNTIF(DQ87:DQ106,"△")*0.5</f>
        <v>0</v>
      </c>
      <c r="DR86" s="51">
        <f t="shared" ref="DR86" si="156">COUNTIF(DR87:DR106,"〇") + COUNTIF(DR87:DR106,"◎")*1.25+ COUNTIF(DR87:DR106,"☆")*0.75+ COUNTIF(DR87:DR106,"△")*0.5</f>
        <v>0</v>
      </c>
      <c r="DS86" s="51">
        <f t="shared" ref="DS86" si="157">COUNTIF(DS87:DS106,"〇") + COUNTIF(DS87:DS106,"◎")*1.25+ COUNTIF(DS87:DS106,"☆")*0.75+ COUNTIF(DS87:DS106,"△")*0.5</f>
        <v>0</v>
      </c>
      <c r="DT86" s="51">
        <f t="shared" ref="DT86" si="158">COUNTIF(DT87:DT106,"〇") + COUNTIF(DT87:DT106,"◎")*1.25+ COUNTIF(DT87:DT106,"☆")*0.75+ COUNTIF(DT87:DT106,"△")*0.5</f>
        <v>0</v>
      </c>
      <c r="DU86" s="51">
        <f t="shared" ref="DU86" si="159">COUNTIF(DU87:DU106,"〇") + COUNTIF(DU87:DU106,"◎")*1.25+ COUNTIF(DU87:DU106,"☆")*0.75+ COUNTIF(DU87:DU106,"△")*0.5</f>
        <v>0</v>
      </c>
      <c r="DV86" s="51">
        <f t="shared" ref="DV86" si="160">COUNTIF(DV87:DV106,"〇") + COUNTIF(DV87:DV106,"◎")*1.25+ COUNTIF(DV87:DV106,"☆")*0.75+ COUNTIF(DV87:DV106,"△")*0.5</f>
        <v>0</v>
      </c>
      <c r="DW86" s="51">
        <f t="shared" ref="DW86" si="161">COUNTIF(DW87:DW106,"〇") + COUNTIF(DW87:DW106,"◎")*1.25+ COUNTIF(DW87:DW106,"☆")*0.75+ COUNTIF(DW87:DW106,"△")*0.5</f>
        <v>0</v>
      </c>
      <c r="DX86" s="51">
        <f t="shared" ref="DX86" si="162">COUNTIF(DX87:DX106,"〇") + COUNTIF(DX87:DX106,"◎")*1.25+ COUNTIF(DX87:DX106,"☆")*0.75+ COUNTIF(DX87:DX106,"△")*0.5</f>
        <v>0</v>
      </c>
      <c r="DY86" s="51">
        <f t="shared" ref="DY86" si="163">COUNTIF(DY87:DY106,"〇") + COUNTIF(DY87:DY106,"◎")*1.25+ COUNTIF(DY87:DY106,"☆")*0.75+ COUNTIF(DY87:DY106,"△")*0.5</f>
        <v>8</v>
      </c>
      <c r="DZ86" s="51">
        <f t="shared" ref="DZ86" si="164">COUNTIF(DZ87:DZ106,"〇") + COUNTIF(DZ87:DZ106,"◎")*1.25+ COUNTIF(DZ87:DZ106,"☆")*0.75+ COUNTIF(DZ87:DZ106,"△")*0.5</f>
        <v>0</v>
      </c>
      <c r="EA86" s="51">
        <f t="shared" ref="EA86" si="165">COUNTIF(EA87:EA106,"〇") + COUNTIF(EA87:EA106,"◎")*1.25+ COUNTIF(EA87:EA106,"☆")*0.75+ COUNTIF(EA87:EA106,"△")*0.5</f>
        <v>0</v>
      </c>
      <c r="EB86" s="51">
        <f t="shared" ref="EB86" si="166">COUNTIF(EB87:EB106,"〇") + COUNTIF(EB87:EB106,"◎")*1.25+ COUNTIF(EB87:EB106,"☆")*0.75+ COUNTIF(EB87:EB106,"△")*0.5</f>
        <v>0</v>
      </c>
      <c r="EC86" s="51">
        <f t="shared" ref="EC86" si="167">COUNTIF(EC87:EC106,"〇") + COUNTIF(EC87:EC106,"◎")*1.25+ COUNTIF(EC87:EC106,"☆")*0.75+ COUNTIF(EC87:EC106,"△")*0.5</f>
        <v>0</v>
      </c>
      <c r="ED86" s="52">
        <f t="shared" ref="ED86" si="168">COUNTIF(ED87:ED106,"〇") + COUNTIF(ED87:ED106,"◎")*1.25+ COUNTIF(ED87:ED106,"☆")*0.75+ COUNTIF(ED87:ED106,"△")*0.5</f>
        <v>19.5</v>
      </c>
    </row>
    <row r="87" spans="1:135" s="9" customFormat="1" ht="18" hidden="1" customHeight="1" outlineLevel="1" x14ac:dyDescent="0.2">
      <c r="A87" s="13"/>
      <c r="B87" s="14">
        <v>1</v>
      </c>
      <c r="C87" s="10">
        <v>43770</v>
      </c>
      <c r="D87" s="11">
        <f t="shared" ref="D87:D106" si="169">COUNTA(E87:ED87)</f>
        <v>15</v>
      </c>
      <c r="E87" s="48"/>
      <c r="F87" s="48" t="s">
        <v>208</v>
      </c>
      <c r="G87" s="48"/>
      <c r="H87" s="48"/>
      <c r="I87" s="48"/>
      <c r="J87" s="48"/>
      <c r="K87" s="48"/>
      <c r="L87" s="48"/>
      <c r="M87" s="48" t="s">
        <v>208</v>
      </c>
      <c r="N87" s="48"/>
      <c r="O87" s="48"/>
      <c r="P87" s="48"/>
      <c r="Q87" s="48"/>
      <c r="R87" s="48"/>
      <c r="S87" s="48"/>
      <c r="T87" s="48" t="s">
        <v>210</v>
      </c>
      <c r="U87" s="48"/>
      <c r="V87" s="48"/>
      <c r="W87" s="48" t="s">
        <v>210</v>
      </c>
      <c r="X87" s="48"/>
      <c r="Y87" s="48" t="s">
        <v>208</v>
      </c>
      <c r="Z87" s="48"/>
      <c r="AA87" s="48"/>
      <c r="AB87" s="48" t="s">
        <v>210</v>
      </c>
      <c r="AC87" s="48" t="s">
        <v>210</v>
      </c>
      <c r="AD87" s="48"/>
      <c r="AE87" s="48"/>
      <c r="AF87" s="48"/>
      <c r="AG87" s="48" t="s">
        <v>210</v>
      </c>
      <c r="AH87" s="48" t="s">
        <v>210</v>
      </c>
      <c r="AI87" s="48"/>
      <c r="AJ87" s="48"/>
      <c r="AK87" s="48" t="s">
        <v>210</v>
      </c>
      <c r="AL87" s="48"/>
      <c r="AM87" s="48"/>
      <c r="AN87" s="48" t="s">
        <v>210</v>
      </c>
      <c r="AO87" s="48"/>
      <c r="AP87" s="48"/>
      <c r="AQ87" s="48"/>
      <c r="AR87" s="48"/>
      <c r="AS87" s="48"/>
      <c r="AT87" s="48"/>
      <c r="AU87" s="48"/>
      <c r="AV87" s="48" t="s">
        <v>208</v>
      </c>
      <c r="AW87" s="48" t="s">
        <v>208</v>
      </c>
      <c r="AX87" s="48"/>
      <c r="AY87" s="48"/>
      <c r="AZ87" s="48"/>
      <c r="BA87" s="48"/>
      <c r="BB87" s="48" t="s">
        <v>208</v>
      </c>
      <c r="BC87" s="48"/>
      <c r="BD87" s="48"/>
      <c r="BE87" s="48"/>
      <c r="BF87" s="48"/>
      <c r="BG87" s="48"/>
      <c r="BH87" s="48"/>
      <c r="BI87" s="48"/>
      <c r="BJ87" s="48"/>
      <c r="BK87" s="48"/>
      <c r="BL87" s="48"/>
      <c r="BM87" s="48"/>
      <c r="BN87" s="48"/>
      <c r="BO87" s="48"/>
      <c r="BP87" s="48"/>
      <c r="BQ87" s="48"/>
      <c r="BR87" s="48"/>
      <c r="BS87" s="48"/>
      <c r="BT87" s="48"/>
      <c r="BU87" s="48"/>
      <c r="BV87" s="48"/>
      <c r="BW87" s="48"/>
      <c r="BX87" s="48"/>
      <c r="BY87" s="48"/>
      <c r="BZ87" s="48"/>
      <c r="CA87" s="48"/>
      <c r="CB87" s="48"/>
      <c r="CC87" s="48"/>
      <c r="CD87" s="48"/>
      <c r="CE87" s="48"/>
      <c r="CF87" s="48"/>
      <c r="CG87" s="48"/>
      <c r="CH87" s="48"/>
      <c r="CI87" s="48"/>
      <c r="CJ87" s="48"/>
      <c r="CK87" s="48"/>
      <c r="CL87" s="48"/>
      <c r="CM87" s="48"/>
      <c r="CN87" s="48"/>
      <c r="CO87" s="48"/>
      <c r="CP87" s="48"/>
      <c r="CQ87" s="48"/>
      <c r="CR87" s="48"/>
      <c r="CS87" s="48"/>
      <c r="CT87" s="48"/>
      <c r="CU87" s="48"/>
      <c r="CV87" s="48"/>
      <c r="CW87" s="48"/>
      <c r="CX87" s="48"/>
      <c r="CY87" s="48"/>
      <c r="CZ87" s="48"/>
      <c r="DA87" s="48"/>
      <c r="DB87" s="48"/>
      <c r="DC87" s="48"/>
      <c r="DD87" s="48"/>
      <c r="DE87" s="48"/>
      <c r="DF87" s="48"/>
      <c r="DG87" s="48"/>
      <c r="DH87" s="48"/>
      <c r="DI87" s="48"/>
      <c r="DJ87" s="48"/>
      <c r="DK87" s="48"/>
      <c r="DL87" s="48"/>
      <c r="DM87" s="49"/>
      <c r="DN87" s="49"/>
      <c r="DO87" s="49"/>
      <c r="DP87" s="49"/>
      <c r="DQ87" s="49"/>
      <c r="DR87" s="49"/>
      <c r="DS87" s="49"/>
      <c r="DT87" s="49"/>
      <c r="DU87" s="49"/>
      <c r="DV87" s="49"/>
      <c r="DW87" s="49"/>
      <c r="DX87" s="49"/>
      <c r="DY87" s="49"/>
      <c r="DZ87" s="49"/>
      <c r="EA87" s="49"/>
      <c r="EB87" s="49"/>
      <c r="EC87" s="49"/>
      <c r="ED87" s="50" t="s">
        <v>208</v>
      </c>
      <c r="EE87" s="25"/>
    </row>
    <row r="88" spans="1:135" s="9" customFormat="1" ht="18" hidden="1" customHeight="1" outlineLevel="1" x14ac:dyDescent="0.2">
      <c r="A88" s="13"/>
      <c r="B88" s="14">
        <v>2</v>
      </c>
      <c r="C88" s="10">
        <v>43774</v>
      </c>
      <c r="D88" s="11">
        <f t="shared" si="169"/>
        <v>15</v>
      </c>
      <c r="E88" s="48"/>
      <c r="F88" s="48"/>
      <c r="G88" s="48"/>
      <c r="H88" s="48"/>
      <c r="I88" s="48"/>
      <c r="J88" s="48"/>
      <c r="K88" s="48"/>
      <c r="L88" s="48"/>
      <c r="M88" s="48" t="s">
        <v>208</v>
      </c>
      <c r="N88" s="48"/>
      <c r="O88" s="48"/>
      <c r="P88" s="48" t="s">
        <v>210</v>
      </c>
      <c r="Q88" s="48"/>
      <c r="R88" s="48" t="s">
        <v>210</v>
      </c>
      <c r="S88" s="48"/>
      <c r="T88" s="48" t="s">
        <v>210</v>
      </c>
      <c r="U88" s="48"/>
      <c r="V88" s="48"/>
      <c r="W88" s="48" t="s">
        <v>210</v>
      </c>
      <c r="X88" s="48"/>
      <c r="Y88" s="48" t="s">
        <v>208</v>
      </c>
      <c r="Z88" s="48"/>
      <c r="AA88" s="48"/>
      <c r="AB88" s="48" t="s">
        <v>210</v>
      </c>
      <c r="AC88" s="48" t="s">
        <v>210</v>
      </c>
      <c r="AD88" s="48"/>
      <c r="AE88" s="48"/>
      <c r="AF88" s="48"/>
      <c r="AG88" s="48" t="s">
        <v>210</v>
      </c>
      <c r="AH88" s="48" t="s">
        <v>210</v>
      </c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 t="s">
        <v>208</v>
      </c>
      <c r="AX88" s="48"/>
      <c r="AY88" s="48"/>
      <c r="AZ88" s="48"/>
      <c r="BA88" s="48"/>
      <c r="BB88" s="48" t="s">
        <v>208</v>
      </c>
      <c r="BC88" s="48"/>
      <c r="BD88" s="48"/>
      <c r="BE88" s="48"/>
      <c r="BF88" s="48"/>
      <c r="BG88" s="48"/>
      <c r="BH88" s="48"/>
      <c r="BI88" s="48"/>
      <c r="BJ88" s="48" t="s">
        <v>208</v>
      </c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  <c r="CI88" s="48"/>
      <c r="CJ88" s="48"/>
      <c r="CK88" s="48"/>
      <c r="CL88" s="48"/>
      <c r="CM88" s="48"/>
      <c r="CN88" s="48"/>
      <c r="CO88" s="48"/>
      <c r="CP88" s="48"/>
      <c r="CQ88" s="48"/>
      <c r="CR88" s="48"/>
      <c r="CS88" s="48"/>
      <c r="CT88" s="48"/>
      <c r="CU88" s="48"/>
      <c r="CV88" s="48"/>
      <c r="CW88" s="48"/>
      <c r="CX88" s="48"/>
      <c r="CY88" s="48"/>
      <c r="CZ88" s="48"/>
      <c r="DA88" s="48"/>
      <c r="DB88" s="48"/>
      <c r="DC88" s="48"/>
      <c r="DD88" s="48"/>
      <c r="DE88" s="48"/>
      <c r="DF88" s="48"/>
      <c r="DG88" s="48"/>
      <c r="DH88" s="48"/>
      <c r="DI88" s="48"/>
      <c r="DJ88" s="48"/>
      <c r="DK88" s="48"/>
      <c r="DL88" s="48"/>
      <c r="DM88" s="49"/>
      <c r="DN88" s="49"/>
      <c r="DO88" s="49"/>
      <c r="DP88" s="49"/>
      <c r="DQ88" s="49"/>
      <c r="DR88" s="49"/>
      <c r="DS88" s="49"/>
      <c r="DT88" s="49"/>
      <c r="DU88" s="49"/>
      <c r="DV88" s="49"/>
      <c r="DW88" s="49"/>
      <c r="DX88" s="49"/>
      <c r="DY88" s="49" t="s">
        <v>208</v>
      </c>
      <c r="DZ88" s="49"/>
      <c r="EA88" s="49"/>
      <c r="EB88" s="49"/>
      <c r="EC88" s="49"/>
      <c r="ED88" s="50" t="s">
        <v>208</v>
      </c>
      <c r="EE88" s="25"/>
    </row>
    <row r="89" spans="1:135" s="9" customFormat="1" ht="18" hidden="1" customHeight="1" outlineLevel="1" x14ac:dyDescent="0.2">
      <c r="A89" s="13"/>
      <c r="B89" s="14">
        <v>2</v>
      </c>
      <c r="C89" s="10">
        <v>43775</v>
      </c>
      <c r="D89" s="11">
        <f t="shared" si="169"/>
        <v>13</v>
      </c>
      <c r="E89" s="48"/>
      <c r="F89" s="48" t="s">
        <v>208</v>
      </c>
      <c r="G89" s="48"/>
      <c r="H89" s="48"/>
      <c r="I89" s="48"/>
      <c r="J89" s="48"/>
      <c r="K89" s="48"/>
      <c r="L89" s="48"/>
      <c r="M89" s="48" t="s">
        <v>208</v>
      </c>
      <c r="N89" s="48"/>
      <c r="O89" s="48"/>
      <c r="P89" s="48"/>
      <c r="Q89" s="48"/>
      <c r="R89" s="48"/>
      <c r="S89" s="48"/>
      <c r="T89" s="48" t="s">
        <v>210</v>
      </c>
      <c r="U89" s="48"/>
      <c r="V89" s="48"/>
      <c r="W89" s="48" t="s">
        <v>210</v>
      </c>
      <c r="X89" s="48"/>
      <c r="Y89" s="48"/>
      <c r="Z89" s="48"/>
      <c r="AA89" s="48"/>
      <c r="AB89" s="48" t="s">
        <v>210</v>
      </c>
      <c r="AC89" s="48" t="s">
        <v>210</v>
      </c>
      <c r="AD89" s="48"/>
      <c r="AE89" s="48"/>
      <c r="AF89" s="48"/>
      <c r="AG89" s="48" t="s">
        <v>210</v>
      </c>
      <c r="AH89" s="48" t="s">
        <v>210</v>
      </c>
      <c r="AI89" s="48"/>
      <c r="AJ89" s="48"/>
      <c r="AK89" s="48" t="s">
        <v>210</v>
      </c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 t="s">
        <v>208</v>
      </c>
      <c r="AX89" s="48"/>
      <c r="AY89" s="48"/>
      <c r="AZ89" s="48"/>
      <c r="BA89" s="48"/>
      <c r="BB89" s="48" t="s">
        <v>208</v>
      </c>
      <c r="BC89" s="48"/>
      <c r="BD89" s="48"/>
      <c r="BE89" s="48"/>
      <c r="BF89" s="48"/>
      <c r="BG89" s="48"/>
      <c r="BH89" s="48"/>
      <c r="BI89" s="48"/>
      <c r="BJ89" s="48" t="s">
        <v>208</v>
      </c>
      <c r="BK89" s="48"/>
      <c r="BL89" s="48"/>
      <c r="BM89" s="48"/>
      <c r="BN89" s="48"/>
      <c r="BO89" s="48"/>
      <c r="BP89" s="48"/>
      <c r="BQ89" s="48"/>
      <c r="BR89" s="48"/>
      <c r="BS89" s="48"/>
      <c r="BT89" s="48"/>
      <c r="BU89" s="48"/>
      <c r="BV89" s="48"/>
      <c r="BW89" s="48"/>
      <c r="BX89" s="48"/>
      <c r="BY89" s="48"/>
      <c r="BZ89" s="48"/>
      <c r="CA89" s="48"/>
      <c r="CB89" s="48"/>
      <c r="CC89" s="48"/>
      <c r="CD89" s="48"/>
      <c r="CE89" s="48"/>
      <c r="CF89" s="48"/>
      <c r="CG89" s="48"/>
      <c r="CH89" s="48"/>
      <c r="CI89" s="48"/>
      <c r="CJ89" s="48"/>
      <c r="CK89" s="48"/>
      <c r="CL89" s="48"/>
      <c r="CM89" s="48"/>
      <c r="CN89" s="48"/>
      <c r="CO89" s="48"/>
      <c r="CP89" s="48"/>
      <c r="CQ89" s="48"/>
      <c r="CR89" s="48"/>
      <c r="CS89" s="48"/>
      <c r="CT89" s="48"/>
      <c r="CU89" s="48"/>
      <c r="CV89" s="48"/>
      <c r="CW89" s="48"/>
      <c r="CX89" s="48"/>
      <c r="CY89" s="48"/>
      <c r="CZ89" s="48"/>
      <c r="DA89" s="48"/>
      <c r="DB89" s="48"/>
      <c r="DC89" s="48"/>
      <c r="DD89" s="48"/>
      <c r="DE89" s="48"/>
      <c r="DF89" s="48"/>
      <c r="DG89" s="48"/>
      <c r="DH89" s="48"/>
      <c r="DI89" s="48"/>
      <c r="DJ89" s="48"/>
      <c r="DK89" s="48"/>
      <c r="DL89" s="48"/>
      <c r="DM89" s="49"/>
      <c r="DN89" s="49"/>
      <c r="DO89" s="49"/>
      <c r="DP89" s="49"/>
      <c r="DQ89" s="49"/>
      <c r="DR89" s="49"/>
      <c r="DS89" s="49"/>
      <c r="DT89" s="49"/>
      <c r="DU89" s="49"/>
      <c r="DV89" s="49"/>
      <c r="DW89" s="49"/>
      <c r="DX89" s="49"/>
      <c r="DY89" s="49"/>
      <c r="DZ89" s="49"/>
      <c r="EA89" s="49"/>
      <c r="EB89" s="49"/>
      <c r="EC89" s="49"/>
      <c r="ED89" s="50" t="s">
        <v>208</v>
      </c>
      <c r="EE89" s="25"/>
    </row>
    <row r="90" spans="1:135" s="9" customFormat="1" ht="18" hidden="1" customHeight="1" outlineLevel="1" x14ac:dyDescent="0.2">
      <c r="A90" s="13"/>
      <c r="B90" s="14">
        <v>2</v>
      </c>
      <c r="C90" s="10">
        <v>43776</v>
      </c>
      <c r="D90" s="11">
        <f t="shared" si="169"/>
        <v>19</v>
      </c>
      <c r="E90" s="48"/>
      <c r="F90" s="48" t="s">
        <v>210</v>
      </c>
      <c r="G90" s="48"/>
      <c r="H90" s="48"/>
      <c r="I90" s="48"/>
      <c r="J90" s="48"/>
      <c r="K90" s="48"/>
      <c r="L90" s="48"/>
      <c r="M90" s="48" t="s">
        <v>210</v>
      </c>
      <c r="N90" s="48"/>
      <c r="O90" s="48"/>
      <c r="P90" s="48"/>
      <c r="Q90" s="48" t="s">
        <v>210</v>
      </c>
      <c r="R90" s="48" t="s">
        <v>210</v>
      </c>
      <c r="S90" s="48"/>
      <c r="T90" s="48" t="s">
        <v>210</v>
      </c>
      <c r="U90" s="48"/>
      <c r="V90" s="48"/>
      <c r="W90" s="48" t="s">
        <v>210</v>
      </c>
      <c r="X90" s="48"/>
      <c r="Y90" s="48" t="s">
        <v>208</v>
      </c>
      <c r="Z90" s="48"/>
      <c r="AA90" s="48"/>
      <c r="AB90" s="48" t="s">
        <v>210</v>
      </c>
      <c r="AC90" s="48" t="s">
        <v>210</v>
      </c>
      <c r="AD90" s="48"/>
      <c r="AE90" s="48"/>
      <c r="AF90" s="48"/>
      <c r="AG90" s="48" t="s">
        <v>210</v>
      </c>
      <c r="AH90" s="48" t="s">
        <v>210</v>
      </c>
      <c r="AI90" s="48"/>
      <c r="AJ90" s="48"/>
      <c r="AK90" s="48" t="s">
        <v>210</v>
      </c>
      <c r="AL90" s="48"/>
      <c r="AM90" s="48"/>
      <c r="AN90" s="48" t="s">
        <v>210</v>
      </c>
      <c r="AO90" s="48"/>
      <c r="AP90" s="48"/>
      <c r="AQ90" s="48"/>
      <c r="AR90" s="48"/>
      <c r="AS90" s="48"/>
      <c r="AT90" s="48"/>
      <c r="AU90" s="48"/>
      <c r="AV90" s="48" t="s">
        <v>208</v>
      </c>
      <c r="AW90" s="48" t="s">
        <v>209</v>
      </c>
      <c r="AX90" s="48"/>
      <c r="AY90" s="48"/>
      <c r="AZ90" s="48"/>
      <c r="BA90" s="48" t="s">
        <v>209</v>
      </c>
      <c r="BB90" s="48" t="s">
        <v>208</v>
      </c>
      <c r="BC90" s="48"/>
      <c r="BD90" s="48"/>
      <c r="BE90" s="48"/>
      <c r="BF90" s="48"/>
      <c r="BG90" s="48"/>
      <c r="BH90" s="48"/>
      <c r="BI90" s="48"/>
      <c r="BJ90" s="48"/>
      <c r="BK90" s="48"/>
      <c r="BL90" s="48"/>
      <c r="BM90" s="48"/>
      <c r="BN90" s="48"/>
      <c r="BO90" s="48"/>
      <c r="BP90" s="48"/>
      <c r="BQ90" s="48"/>
      <c r="BR90" s="48"/>
      <c r="BS90" s="48"/>
      <c r="BT90" s="48"/>
      <c r="BU90" s="48"/>
      <c r="BV90" s="48"/>
      <c r="BW90" s="48"/>
      <c r="BX90" s="48"/>
      <c r="BY90" s="48"/>
      <c r="BZ90" s="48"/>
      <c r="CA90" s="48"/>
      <c r="CB90" s="48"/>
      <c r="CC90" s="48"/>
      <c r="CD90" s="48"/>
      <c r="CE90" s="48"/>
      <c r="CF90" s="48"/>
      <c r="CG90" s="48"/>
      <c r="CH90" s="48"/>
      <c r="CI90" s="48"/>
      <c r="CJ90" s="48"/>
      <c r="CK90" s="48"/>
      <c r="CL90" s="48"/>
      <c r="CM90" s="48"/>
      <c r="CN90" s="48"/>
      <c r="CO90" s="48"/>
      <c r="CP90" s="48"/>
      <c r="CQ90" s="48"/>
      <c r="CR90" s="48"/>
      <c r="CS90" s="48"/>
      <c r="CT90" s="48"/>
      <c r="CU90" s="48"/>
      <c r="CV90" s="48"/>
      <c r="CW90" s="48"/>
      <c r="CX90" s="48"/>
      <c r="CY90" s="48"/>
      <c r="CZ90" s="48"/>
      <c r="DA90" s="48"/>
      <c r="DB90" s="48"/>
      <c r="DC90" s="48"/>
      <c r="DD90" s="48"/>
      <c r="DE90" s="48"/>
      <c r="DF90" s="48"/>
      <c r="DG90" s="48"/>
      <c r="DH90" s="48"/>
      <c r="DI90" s="48"/>
      <c r="DJ90" s="48"/>
      <c r="DK90" s="48"/>
      <c r="DL90" s="48"/>
      <c r="DM90" s="49"/>
      <c r="DN90" s="49"/>
      <c r="DO90" s="49"/>
      <c r="DP90" s="49"/>
      <c r="DQ90" s="49"/>
      <c r="DR90" s="49"/>
      <c r="DS90" s="49"/>
      <c r="DT90" s="49"/>
      <c r="DU90" s="49"/>
      <c r="DV90" s="49"/>
      <c r="DW90" s="49"/>
      <c r="DX90" s="49"/>
      <c r="DY90" s="49" t="s">
        <v>208</v>
      </c>
      <c r="DZ90" s="49"/>
      <c r="EA90" s="49"/>
      <c r="EB90" s="49"/>
      <c r="EC90" s="49"/>
      <c r="ED90" s="50" t="s">
        <v>208</v>
      </c>
      <c r="EE90" s="25"/>
    </row>
    <row r="91" spans="1:135" s="9" customFormat="1" ht="18" hidden="1" customHeight="1" outlineLevel="1" x14ac:dyDescent="0.2">
      <c r="A91" s="13"/>
      <c r="B91" s="14">
        <v>2</v>
      </c>
      <c r="C91" s="10">
        <v>43777</v>
      </c>
      <c r="D91" s="11">
        <f t="shared" si="169"/>
        <v>17</v>
      </c>
      <c r="E91" s="48"/>
      <c r="F91" s="48"/>
      <c r="G91" s="48"/>
      <c r="H91" s="48"/>
      <c r="I91" s="48"/>
      <c r="J91" s="48"/>
      <c r="K91" s="48"/>
      <c r="L91" s="48"/>
      <c r="M91" s="48" t="s">
        <v>210</v>
      </c>
      <c r="N91" s="48"/>
      <c r="O91" s="48"/>
      <c r="P91" s="48" t="s">
        <v>210</v>
      </c>
      <c r="Q91" s="48" t="s">
        <v>210</v>
      </c>
      <c r="R91" s="48" t="s">
        <v>210</v>
      </c>
      <c r="S91" s="48"/>
      <c r="T91" s="48" t="s">
        <v>210</v>
      </c>
      <c r="U91" s="48"/>
      <c r="V91" s="48"/>
      <c r="W91" s="48" t="s">
        <v>210</v>
      </c>
      <c r="X91" s="48"/>
      <c r="Y91" s="48" t="s">
        <v>210</v>
      </c>
      <c r="Z91" s="48"/>
      <c r="AA91" s="48"/>
      <c r="AB91" s="48" t="s">
        <v>210</v>
      </c>
      <c r="AC91" s="48" t="s">
        <v>210</v>
      </c>
      <c r="AD91" s="48"/>
      <c r="AE91" s="48"/>
      <c r="AF91" s="48"/>
      <c r="AG91" s="48" t="s">
        <v>210</v>
      </c>
      <c r="AH91" s="48" t="s">
        <v>210</v>
      </c>
      <c r="AI91" s="48"/>
      <c r="AJ91" s="48"/>
      <c r="AK91" s="48" t="s">
        <v>210</v>
      </c>
      <c r="AL91" s="48"/>
      <c r="AM91" s="48"/>
      <c r="AN91" s="48" t="s">
        <v>210</v>
      </c>
      <c r="AO91" s="48"/>
      <c r="AP91" s="48"/>
      <c r="AQ91" s="48"/>
      <c r="AR91" s="48"/>
      <c r="AS91" s="48"/>
      <c r="AT91" s="48"/>
      <c r="AU91" s="48"/>
      <c r="AV91" s="48" t="s">
        <v>208</v>
      </c>
      <c r="AW91" s="48" t="s">
        <v>208</v>
      </c>
      <c r="AX91" s="48"/>
      <c r="AY91" s="48"/>
      <c r="AZ91" s="48"/>
      <c r="BA91" s="48"/>
      <c r="BB91" s="48" t="s">
        <v>208</v>
      </c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/>
      <c r="BN91" s="48"/>
      <c r="BO91" s="48"/>
      <c r="BP91" s="48"/>
      <c r="BQ91" s="48"/>
      <c r="BR91" s="48"/>
      <c r="BS91" s="48"/>
      <c r="BT91" s="48"/>
      <c r="BU91" s="48"/>
      <c r="BV91" s="48"/>
      <c r="BW91" s="48"/>
      <c r="BX91" s="48"/>
      <c r="BY91" s="48"/>
      <c r="BZ91" s="48"/>
      <c r="CA91" s="48"/>
      <c r="CB91" s="48"/>
      <c r="CC91" s="48"/>
      <c r="CD91" s="48"/>
      <c r="CE91" s="48"/>
      <c r="CF91" s="48"/>
      <c r="CG91" s="48"/>
      <c r="CH91" s="48"/>
      <c r="CI91" s="48"/>
      <c r="CJ91" s="48"/>
      <c r="CK91" s="48"/>
      <c r="CL91" s="48"/>
      <c r="CM91" s="48"/>
      <c r="CN91" s="48"/>
      <c r="CO91" s="48"/>
      <c r="CP91" s="48"/>
      <c r="CQ91" s="48"/>
      <c r="CR91" s="48"/>
      <c r="CS91" s="48"/>
      <c r="CT91" s="48"/>
      <c r="CU91" s="48"/>
      <c r="CV91" s="48"/>
      <c r="CW91" s="48"/>
      <c r="CX91" s="48"/>
      <c r="CY91" s="48"/>
      <c r="CZ91" s="48"/>
      <c r="DA91" s="48"/>
      <c r="DB91" s="48"/>
      <c r="DC91" s="48"/>
      <c r="DD91" s="48"/>
      <c r="DE91" s="48"/>
      <c r="DF91" s="48"/>
      <c r="DG91" s="48"/>
      <c r="DH91" s="48"/>
      <c r="DI91" s="48"/>
      <c r="DJ91" s="48"/>
      <c r="DK91" s="48"/>
      <c r="DL91" s="48"/>
      <c r="DM91" s="49"/>
      <c r="DN91" s="49"/>
      <c r="DO91" s="49"/>
      <c r="DP91" s="49"/>
      <c r="DQ91" s="49"/>
      <c r="DR91" s="49"/>
      <c r="DS91" s="49"/>
      <c r="DT91" s="49"/>
      <c r="DU91" s="49"/>
      <c r="DV91" s="49"/>
      <c r="DW91" s="49"/>
      <c r="DX91" s="49"/>
      <c r="DY91" s="49"/>
      <c r="DZ91" s="49"/>
      <c r="EA91" s="49"/>
      <c r="EB91" s="49"/>
      <c r="EC91" s="49"/>
      <c r="ED91" s="50" t="s">
        <v>208</v>
      </c>
      <c r="EE91" s="25"/>
    </row>
    <row r="92" spans="1:135" s="9" customFormat="1" ht="18" hidden="1" customHeight="1" outlineLevel="1" x14ac:dyDescent="0.2">
      <c r="A92" s="13"/>
      <c r="B92" s="14">
        <v>3</v>
      </c>
      <c r="C92" s="10">
        <v>43780</v>
      </c>
      <c r="D92" s="11">
        <f t="shared" si="169"/>
        <v>10</v>
      </c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 t="s">
        <v>210</v>
      </c>
      <c r="R92" s="48" t="s">
        <v>210</v>
      </c>
      <c r="S92" s="48"/>
      <c r="T92" s="48" t="s">
        <v>210</v>
      </c>
      <c r="U92" s="48"/>
      <c r="V92" s="48"/>
      <c r="W92" s="48" t="s">
        <v>210</v>
      </c>
      <c r="X92" s="48"/>
      <c r="Y92" s="48"/>
      <c r="Z92" s="48"/>
      <c r="AA92" s="48"/>
      <c r="AB92" s="48" t="s">
        <v>210</v>
      </c>
      <c r="AC92" s="48" t="s">
        <v>210</v>
      </c>
      <c r="AD92" s="48"/>
      <c r="AE92" s="48"/>
      <c r="AF92" s="48"/>
      <c r="AG92" s="48"/>
      <c r="AH92" s="48" t="s">
        <v>210</v>
      </c>
      <c r="AI92" s="48"/>
      <c r="AJ92" s="48"/>
      <c r="AK92" s="48" t="s">
        <v>210</v>
      </c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 t="s">
        <v>213</v>
      </c>
      <c r="BC92" s="48"/>
      <c r="BD92" s="48"/>
      <c r="BE92" s="48"/>
      <c r="BF92" s="48"/>
      <c r="BG92" s="48"/>
      <c r="BH92" s="48"/>
      <c r="BI92" s="48"/>
      <c r="BJ92" s="48"/>
      <c r="BK92" s="48"/>
      <c r="BL92" s="48"/>
      <c r="BM92" s="48"/>
      <c r="BN92" s="48"/>
      <c r="BO92" s="48"/>
      <c r="BP92" s="48"/>
      <c r="BQ92" s="48"/>
      <c r="BR92" s="48"/>
      <c r="BS92" s="48"/>
      <c r="BT92" s="48"/>
      <c r="BU92" s="48"/>
      <c r="BV92" s="48"/>
      <c r="BW92" s="48"/>
      <c r="BX92" s="48"/>
      <c r="BY92" s="48"/>
      <c r="BZ92" s="48"/>
      <c r="CA92" s="48"/>
      <c r="CB92" s="48"/>
      <c r="CC92" s="48"/>
      <c r="CD92" s="48"/>
      <c r="CE92" s="48"/>
      <c r="CF92" s="48"/>
      <c r="CG92" s="48"/>
      <c r="CH92" s="48"/>
      <c r="CI92" s="48"/>
      <c r="CJ92" s="48"/>
      <c r="CK92" s="48"/>
      <c r="CL92" s="48"/>
      <c r="CM92" s="48"/>
      <c r="CN92" s="48"/>
      <c r="CO92" s="48"/>
      <c r="CP92" s="48"/>
      <c r="CQ92" s="48"/>
      <c r="CR92" s="48"/>
      <c r="CS92" s="48"/>
      <c r="CT92" s="48"/>
      <c r="CU92" s="48"/>
      <c r="CV92" s="48"/>
      <c r="CW92" s="48"/>
      <c r="CX92" s="48"/>
      <c r="CY92" s="48"/>
      <c r="CZ92" s="48"/>
      <c r="DA92" s="48"/>
      <c r="DB92" s="48"/>
      <c r="DC92" s="48"/>
      <c r="DD92" s="48"/>
      <c r="DE92" s="48"/>
      <c r="DF92" s="48"/>
      <c r="DG92" s="48"/>
      <c r="DH92" s="48"/>
      <c r="DI92" s="48"/>
      <c r="DJ92" s="48"/>
      <c r="DK92" s="48"/>
      <c r="DL92" s="48"/>
      <c r="DM92" s="49"/>
      <c r="DN92" s="49"/>
      <c r="DO92" s="49"/>
      <c r="DP92" s="49"/>
      <c r="DQ92" s="49"/>
      <c r="DR92" s="49"/>
      <c r="DS92" s="49"/>
      <c r="DT92" s="49"/>
      <c r="DU92" s="49"/>
      <c r="DV92" s="49"/>
      <c r="DW92" s="49"/>
      <c r="DX92" s="49"/>
      <c r="DY92" s="49"/>
      <c r="DZ92" s="49"/>
      <c r="EA92" s="49"/>
      <c r="EB92" s="49"/>
      <c r="EC92" s="49"/>
      <c r="ED92" s="50" t="s">
        <v>208</v>
      </c>
      <c r="EE92" s="25"/>
    </row>
    <row r="93" spans="1:135" s="9" customFormat="1" ht="18" hidden="1" customHeight="1" outlineLevel="1" x14ac:dyDescent="0.2">
      <c r="A93" s="13"/>
      <c r="B93" s="14">
        <v>7</v>
      </c>
      <c r="C93" s="10">
        <v>43781</v>
      </c>
      <c r="D93" s="11">
        <f t="shared" si="169"/>
        <v>15</v>
      </c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 t="s">
        <v>210</v>
      </c>
      <c r="Q93" s="48"/>
      <c r="R93" s="48" t="s">
        <v>210</v>
      </c>
      <c r="S93" s="48"/>
      <c r="T93" s="48" t="s">
        <v>210</v>
      </c>
      <c r="U93" s="48"/>
      <c r="V93" s="48"/>
      <c r="W93" s="48" t="s">
        <v>210</v>
      </c>
      <c r="X93" s="48"/>
      <c r="Y93" s="48" t="s">
        <v>208</v>
      </c>
      <c r="Z93" s="48"/>
      <c r="AA93" s="48"/>
      <c r="AB93" s="48" t="s">
        <v>210</v>
      </c>
      <c r="AC93" s="48" t="s">
        <v>210</v>
      </c>
      <c r="AD93" s="48"/>
      <c r="AE93" s="48"/>
      <c r="AF93" s="48"/>
      <c r="AG93" s="48" t="s">
        <v>210</v>
      </c>
      <c r="AH93" s="48" t="s">
        <v>210</v>
      </c>
      <c r="AI93" s="48"/>
      <c r="AJ93" s="48" t="s">
        <v>210</v>
      </c>
      <c r="AK93" s="48" t="s">
        <v>210</v>
      </c>
      <c r="AL93" s="48"/>
      <c r="AM93" s="48"/>
      <c r="AN93" s="48"/>
      <c r="AO93" s="48"/>
      <c r="AP93" s="48"/>
      <c r="AQ93" s="48"/>
      <c r="AR93" s="48"/>
      <c r="AS93" s="48"/>
      <c r="AT93" s="48"/>
      <c r="AU93" s="48" t="s">
        <v>208</v>
      </c>
      <c r="AV93" s="48"/>
      <c r="AW93" s="48"/>
      <c r="AX93" s="48"/>
      <c r="AY93" s="48"/>
      <c r="AZ93" s="48"/>
      <c r="BA93" s="48"/>
      <c r="BB93" s="48" t="s">
        <v>208</v>
      </c>
      <c r="BC93" s="48"/>
      <c r="BD93" s="48"/>
      <c r="BE93" s="48"/>
      <c r="BF93" s="48"/>
      <c r="BG93" s="48"/>
      <c r="BH93" s="48"/>
      <c r="BI93" s="48"/>
      <c r="BJ93" s="48"/>
      <c r="BK93" s="48"/>
      <c r="BL93" s="48"/>
      <c r="BM93" s="48"/>
      <c r="BN93" s="48"/>
      <c r="BO93" s="48"/>
      <c r="BP93" s="48"/>
      <c r="BQ93" s="48"/>
      <c r="BR93" s="48"/>
      <c r="BS93" s="48"/>
      <c r="BT93" s="48"/>
      <c r="BU93" s="48"/>
      <c r="BV93" s="48"/>
      <c r="BW93" s="48"/>
      <c r="BX93" s="48"/>
      <c r="BY93" s="48"/>
      <c r="BZ93" s="48"/>
      <c r="CA93" s="48"/>
      <c r="CB93" s="48"/>
      <c r="CC93" s="48"/>
      <c r="CD93" s="48"/>
      <c r="CE93" s="48"/>
      <c r="CF93" s="48"/>
      <c r="CG93" s="48"/>
      <c r="CH93" s="48"/>
      <c r="CI93" s="48"/>
      <c r="CJ93" s="48"/>
      <c r="CK93" s="48"/>
      <c r="CL93" s="48"/>
      <c r="CM93" s="48"/>
      <c r="CN93" s="48"/>
      <c r="CO93" s="48"/>
      <c r="CP93" s="48"/>
      <c r="CQ93" s="48"/>
      <c r="CR93" s="48"/>
      <c r="CS93" s="48"/>
      <c r="CT93" s="48"/>
      <c r="CU93" s="48"/>
      <c r="CV93" s="48"/>
      <c r="CW93" s="48"/>
      <c r="CX93" s="48"/>
      <c r="CY93" s="48"/>
      <c r="CZ93" s="48"/>
      <c r="DA93" s="48"/>
      <c r="DB93" s="48"/>
      <c r="DC93" s="48"/>
      <c r="DD93" s="48"/>
      <c r="DE93" s="48"/>
      <c r="DF93" s="48"/>
      <c r="DG93" s="48"/>
      <c r="DH93" s="48"/>
      <c r="DI93" s="48"/>
      <c r="DJ93" s="48"/>
      <c r="DK93" s="48"/>
      <c r="DL93" s="48"/>
      <c r="DM93" s="49"/>
      <c r="DN93" s="49"/>
      <c r="DO93" s="49"/>
      <c r="DP93" s="49"/>
      <c r="DQ93" s="49"/>
      <c r="DR93" s="49"/>
      <c r="DS93" s="49"/>
      <c r="DT93" s="49"/>
      <c r="DU93" s="49"/>
      <c r="DV93" s="49"/>
      <c r="DW93" s="49"/>
      <c r="DX93" s="49"/>
      <c r="DY93" s="49" t="s">
        <v>208</v>
      </c>
      <c r="DZ93" s="49"/>
      <c r="EA93" s="49"/>
      <c r="EB93" s="49"/>
      <c r="EC93" s="49"/>
      <c r="ED93" s="50" t="s">
        <v>208</v>
      </c>
      <c r="EE93" s="25"/>
    </row>
    <row r="94" spans="1:135" s="9" customFormat="1" ht="18" hidden="1" customHeight="1" outlineLevel="1" x14ac:dyDescent="0.2">
      <c r="A94" s="13"/>
      <c r="B94" s="14">
        <v>8</v>
      </c>
      <c r="C94" s="10">
        <v>43782</v>
      </c>
      <c r="D94" s="11">
        <f t="shared" si="169"/>
        <v>13</v>
      </c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 t="s">
        <v>210</v>
      </c>
      <c r="Q94" s="48" t="s">
        <v>210</v>
      </c>
      <c r="R94" s="48" t="s">
        <v>210</v>
      </c>
      <c r="S94" s="48"/>
      <c r="T94" s="48" t="s">
        <v>210</v>
      </c>
      <c r="U94" s="48"/>
      <c r="V94" s="48"/>
      <c r="W94" s="48" t="s">
        <v>210</v>
      </c>
      <c r="X94" s="48"/>
      <c r="Y94" s="48" t="s">
        <v>208</v>
      </c>
      <c r="Z94" s="48"/>
      <c r="AA94" s="48"/>
      <c r="AB94" s="48" t="s">
        <v>210</v>
      </c>
      <c r="AC94" s="48" t="s">
        <v>210</v>
      </c>
      <c r="AD94" s="48"/>
      <c r="AE94" s="48"/>
      <c r="AF94" s="48"/>
      <c r="AG94" s="48"/>
      <c r="AH94" s="48" t="s">
        <v>210</v>
      </c>
      <c r="AI94" s="48"/>
      <c r="AJ94" s="48"/>
      <c r="AK94" s="48" t="s">
        <v>210</v>
      </c>
      <c r="AL94" s="48"/>
      <c r="AM94" s="48"/>
      <c r="AN94" s="48"/>
      <c r="AO94" s="48"/>
      <c r="AP94" s="48"/>
      <c r="AQ94" s="48"/>
      <c r="AR94" s="48"/>
      <c r="AS94" s="48"/>
      <c r="AT94" s="48"/>
      <c r="AU94" s="48" t="s">
        <v>209</v>
      </c>
      <c r="AV94" s="48"/>
      <c r="AW94" s="48"/>
      <c r="AX94" s="48"/>
      <c r="AY94" s="48"/>
      <c r="AZ94" s="48"/>
      <c r="BA94" s="48"/>
      <c r="BB94" s="48"/>
      <c r="BC94" s="48"/>
      <c r="BD94" s="48"/>
      <c r="BE94" s="48"/>
      <c r="BF94" s="48" t="s">
        <v>208</v>
      </c>
      <c r="BG94" s="48"/>
      <c r="BH94" s="48"/>
      <c r="BI94" s="48"/>
      <c r="BJ94" s="48"/>
      <c r="BK94" s="48"/>
      <c r="BL94" s="48"/>
      <c r="BM94" s="48"/>
      <c r="BN94" s="48"/>
      <c r="BO94" s="48"/>
      <c r="BP94" s="48"/>
      <c r="BQ94" s="48"/>
      <c r="BR94" s="48"/>
      <c r="BS94" s="48"/>
      <c r="BT94" s="48"/>
      <c r="BU94" s="48"/>
      <c r="BV94" s="48"/>
      <c r="BW94" s="48"/>
      <c r="BX94" s="48"/>
      <c r="BY94" s="48"/>
      <c r="BZ94" s="48"/>
      <c r="CA94" s="48"/>
      <c r="CB94" s="48"/>
      <c r="CC94" s="48"/>
      <c r="CD94" s="48"/>
      <c r="CE94" s="48"/>
      <c r="CF94" s="48"/>
      <c r="CG94" s="48"/>
      <c r="CH94" s="48"/>
      <c r="CI94" s="48"/>
      <c r="CJ94" s="48"/>
      <c r="CK94" s="48"/>
      <c r="CL94" s="48"/>
      <c r="CM94" s="48"/>
      <c r="CN94" s="48"/>
      <c r="CO94" s="48"/>
      <c r="CP94" s="48"/>
      <c r="CQ94" s="48"/>
      <c r="CR94" s="48"/>
      <c r="CS94" s="48"/>
      <c r="CT94" s="48"/>
      <c r="CU94" s="48"/>
      <c r="CV94" s="48"/>
      <c r="CW94" s="48"/>
      <c r="CX94" s="48"/>
      <c r="CY94" s="48"/>
      <c r="CZ94" s="48"/>
      <c r="DA94" s="48"/>
      <c r="DB94" s="48"/>
      <c r="DC94" s="48"/>
      <c r="DD94" s="48"/>
      <c r="DE94" s="48"/>
      <c r="DF94" s="48"/>
      <c r="DG94" s="48"/>
      <c r="DH94" s="48"/>
      <c r="DI94" s="48"/>
      <c r="DJ94" s="48"/>
      <c r="DK94" s="48"/>
      <c r="DL94" s="48"/>
      <c r="DM94" s="49"/>
      <c r="DN94" s="49"/>
      <c r="DO94" s="49"/>
      <c r="DP94" s="49"/>
      <c r="DQ94" s="49"/>
      <c r="DR94" s="49"/>
      <c r="DS94" s="49"/>
      <c r="DT94" s="49"/>
      <c r="DU94" s="49"/>
      <c r="DV94" s="49"/>
      <c r="DW94" s="49"/>
      <c r="DX94" s="49"/>
      <c r="DY94" s="49"/>
      <c r="DZ94" s="49"/>
      <c r="EA94" s="49"/>
      <c r="EB94" s="49"/>
      <c r="EC94" s="49"/>
      <c r="ED94" s="50" t="s">
        <v>208</v>
      </c>
      <c r="EE94" s="25"/>
    </row>
    <row r="95" spans="1:135" s="9" customFormat="1" ht="18" hidden="1" customHeight="1" outlineLevel="1" x14ac:dyDescent="0.2">
      <c r="A95" s="13"/>
      <c r="B95" s="14">
        <v>9</v>
      </c>
      <c r="C95" s="10">
        <v>43783</v>
      </c>
      <c r="D95" s="11">
        <f t="shared" si="169"/>
        <v>15</v>
      </c>
      <c r="E95" s="48"/>
      <c r="F95" s="48" t="s">
        <v>210</v>
      </c>
      <c r="G95" s="48"/>
      <c r="H95" s="48"/>
      <c r="I95" s="48"/>
      <c r="J95" s="48"/>
      <c r="K95" s="48"/>
      <c r="L95" s="48"/>
      <c r="M95" s="48" t="s">
        <v>210</v>
      </c>
      <c r="N95" s="48"/>
      <c r="O95" s="48"/>
      <c r="P95" s="48"/>
      <c r="Q95" s="48"/>
      <c r="R95" s="48" t="s">
        <v>210</v>
      </c>
      <c r="S95" s="48"/>
      <c r="T95" s="48" t="s">
        <v>210</v>
      </c>
      <c r="U95" s="48"/>
      <c r="V95" s="48"/>
      <c r="W95" s="48" t="s">
        <v>210</v>
      </c>
      <c r="X95" s="48"/>
      <c r="Y95" s="48" t="s">
        <v>210</v>
      </c>
      <c r="Z95" s="48"/>
      <c r="AA95" s="48"/>
      <c r="AB95" s="48" t="s">
        <v>210</v>
      </c>
      <c r="AC95" s="48" t="s">
        <v>210</v>
      </c>
      <c r="AD95" s="48"/>
      <c r="AE95" s="48"/>
      <c r="AF95" s="48"/>
      <c r="AG95" s="48" t="s">
        <v>210</v>
      </c>
      <c r="AH95" s="48" t="s">
        <v>210</v>
      </c>
      <c r="AI95" s="48"/>
      <c r="AJ95" s="48"/>
      <c r="AK95" s="48" t="s">
        <v>210</v>
      </c>
      <c r="AL95" s="48"/>
      <c r="AM95" s="48"/>
      <c r="AN95" s="48" t="s">
        <v>210</v>
      </c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 t="s">
        <v>213</v>
      </c>
      <c r="BC95" s="48"/>
      <c r="BD95" s="48"/>
      <c r="BE95" s="48"/>
      <c r="BF95" s="48"/>
      <c r="BG95" s="48"/>
      <c r="BH95" s="48"/>
      <c r="BI95" s="48"/>
      <c r="BJ95" s="48"/>
      <c r="BK95" s="48"/>
      <c r="BL95" s="48"/>
      <c r="BM95" s="48"/>
      <c r="BN95" s="48"/>
      <c r="BO95" s="48"/>
      <c r="BP95" s="48"/>
      <c r="BQ95" s="48"/>
      <c r="BR95" s="48"/>
      <c r="BS95" s="48"/>
      <c r="BT95" s="48"/>
      <c r="BU95" s="48"/>
      <c r="BV95" s="48"/>
      <c r="BW95" s="48"/>
      <c r="BX95" s="48"/>
      <c r="BY95" s="48"/>
      <c r="BZ95" s="48"/>
      <c r="CA95" s="48"/>
      <c r="CB95" s="48"/>
      <c r="CC95" s="48"/>
      <c r="CD95" s="48"/>
      <c r="CE95" s="48"/>
      <c r="CF95" s="48"/>
      <c r="CG95" s="48"/>
      <c r="CH95" s="48"/>
      <c r="CI95" s="48"/>
      <c r="CJ95" s="48"/>
      <c r="CK95" s="48"/>
      <c r="CL95" s="48"/>
      <c r="CM95" s="48"/>
      <c r="CN95" s="48"/>
      <c r="CO95" s="48"/>
      <c r="CP95" s="48"/>
      <c r="CQ95" s="48"/>
      <c r="CR95" s="48"/>
      <c r="CS95" s="48"/>
      <c r="CT95" s="48"/>
      <c r="CU95" s="48"/>
      <c r="CV95" s="48"/>
      <c r="CW95" s="48"/>
      <c r="CX95" s="48"/>
      <c r="CY95" s="48"/>
      <c r="CZ95" s="48"/>
      <c r="DA95" s="48"/>
      <c r="DB95" s="48"/>
      <c r="DC95" s="48"/>
      <c r="DD95" s="48"/>
      <c r="DE95" s="48"/>
      <c r="DF95" s="48"/>
      <c r="DG95" s="48"/>
      <c r="DH95" s="48"/>
      <c r="DI95" s="48"/>
      <c r="DJ95" s="48"/>
      <c r="DK95" s="48"/>
      <c r="DL95" s="48"/>
      <c r="DM95" s="49"/>
      <c r="DN95" s="49"/>
      <c r="DO95" s="49"/>
      <c r="DP95" s="49"/>
      <c r="DQ95" s="49"/>
      <c r="DR95" s="49"/>
      <c r="DS95" s="49"/>
      <c r="DT95" s="49"/>
      <c r="DU95" s="49"/>
      <c r="DV95" s="49"/>
      <c r="DW95" s="49"/>
      <c r="DX95" s="49"/>
      <c r="DY95" s="49" t="s">
        <v>208</v>
      </c>
      <c r="DZ95" s="49"/>
      <c r="EA95" s="49"/>
      <c r="EB95" s="49"/>
      <c r="EC95" s="49"/>
      <c r="ED95" s="50" t="s">
        <v>209</v>
      </c>
      <c r="EE95" s="25"/>
    </row>
    <row r="96" spans="1:135" s="9" customFormat="1" ht="18" hidden="1" customHeight="1" outlineLevel="1" x14ac:dyDescent="0.2">
      <c r="A96" s="13"/>
      <c r="B96" s="14">
        <v>10</v>
      </c>
      <c r="C96" s="10">
        <v>43784</v>
      </c>
      <c r="D96" s="11">
        <f t="shared" si="169"/>
        <v>13</v>
      </c>
      <c r="E96" s="48"/>
      <c r="F96" s="48"/>
      <c r="G96" s="48"/>
      <c r="H96" s="48"/>
      <c r="I96" s="48"/>
      <c r="J96" s="48"/>
      <c r="K96" s="48"/>
      <c r="L96" s="48"/>
      <c r="M96" s="48" t="s">
        <v>210</v>
      </c>
      <c r="N96" s="48"/>
      <c r="O96" s="48"/>
      <c r="P96" s="48" t="s">
        <v>210</v>
      </c>
      <c r="Q96" s="48" t="s">
        <v>210</v>
      </c>
      <c r="R96" s="48"/>
      <c r="S96" s="48"/>
      <c r="T96" s="48" t="s">
        <v>210</v>
      </c>
      <c r="U96" s="48"/>
      <c r="V96" s="48"/>
      <c r="W96" s="48" t="s">
        <v>210</v>
      </c>
      <c r="X96" s="48"/>
      <c r="Y96" s="48" t="s">
        <v>210</v>
      </c>
      <c r="Z96" s="48"/>
      <c r="AA96" s="48"/>
      <c r="AB96" s="48" t="s">
        <v>210</v>
      </c>
      <c r="AC96" s="48" t="s">
        <v>210</v>
      </c>
      <c r="AD96" s="48"/>
      <c r="AE96" s="48"/>
      <c r="AF96" s="48"/>
      <c r="AG96" s="48" t="s">
        <v>210</v>
      </c>
      <c r="AH96" s="48" t="s">
        <v>210</v>
      </c>
      <c r="AI96" s="48"/>
      <c r="AJ96" s="48"/>
      <c r="AK96" s="48" t="s">
        <v>210</v>
      </c>
      <c r="AL96" s="48"/>
      <c r="AM96" s="48"/>
      <c r="AN96" s="48"/>
      <c r="AO96" s="48"/>
      <c r="AP96" s="48"/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  <c r="BF96" s="48"/>
      <c r="BG96" s="48"/>
      <c r="BH96" s="48"/>
      <c r="BI96" s="48"/>
      <c r="BJ96" s="48"/>
      <c r="BK96" s="48"/>
      <c r="BL96" s="48"/>
      <c r="BM96" s="48"/>
      <c r="BN96" s="48"/>
      <c r="BO96" s="48"/>
      <c r="BP96" s="48"/>
      <c r="BQ96" s="48"/>
      <c r="BR96" s="48"/>
      <c r="BS96" s="48"/>
      <c r="BT96" s="48"/>
      <c r="BU96" s="48"/>
      <c r="BV96" s="48"/>
      <c r="BW96" s="48"/>
      <c r="BX96" s="48"/>
      <c r="BY96" s="48"/>
      <c r="BZ96" s="48"/>
      <c r="CA96" s="48"/>
      <c r="CB96" s="48"/>
      <c r="CC96" s="48"/>
      <c r="CD96" s="48"/>
      <c r="CE96" s="48"/>
      <c r="CF96" s="48"/>
      <c r="CG96" s="48"/>
      <c r="CH96" s="48"/>
      <c r="CI96" s="48"/>
      <c r="CJ96" s="48"/>
      <c r="CK96" s="48"/>
      <c r="CL96" s="48"/>
      <c r="CM96" s="48"/>
      <c r="CN96" s="48"/>
      <c r="CO96" s="48"/>
      <c r="CP96" s="48"/>
      <c r="CQ96" s="48"/>
      <c r="CR96" s="48"/>
      <c r="CS96" s="48"/>
      <c r="CT96" s="48"/>
      <c r="CU96" s="48"/>
      <c r="CV96" s="48"/>
      <c r="CW96" s="48"/>
      <c r="CX96" s="48"/>
      <c r="CY96" s="48"/>
      <c r="CZ96" s="48"/>
      <c r="DA96" s="48"/>
      <c r="DB96" s="48"/>
      <c r="DC96" s="48"/>
      <c r="DD96" s="48"/>
      <c r="DE96" s="48"/>
      <c r="DF96" s="48"/>
      <c r="DG96" s="48"/>
      <c r="DH96" s="48"/>
      <c r="DI96" s="48"/>
      <c r="DJ96" s="48"/>
      <c r="DK96" s="48"/>
      <c r="DL96" s="48"/>
      <c r="DM96" s="49"/>
      <c r="DN96" s="49"/>
      <c r="DO96" s="49"/>
      <c r="DP96" s="49"/>
      <c r="DQ96" s="49"/>
      <c r="DR96" s="49"/>
      <c r="DS96" s="49"/>
      <c r="DT96" s="49"/>
      <c r="DU96" s="49"/>
      <c r="DV96" s="49"/>
      <c r="DW96" s="49"/>
      <c r="DX96" s="49"/>
      <c r="DY96" s="49" t="s">
        <v>208</v>
      </c>
      <c r="DZ96" s="49"/>
      <c r="EA96" s="49"/>
      <c r="EB96" s="49"/>
      <c r="EC96" s="49"/>
      <c r="ED96" s="50" t="s">
        <v>208</v>
      </c>
      <c r="EE96" s="25"/>
    </row>
    <row r="97" spans="1:135" s="9" customFormat="1" ht="18" hidden="1" customHeight="1" outlineLevel="1" x14ac:dyDescent="0.2">
      <c r="A97" s="13"/>
      <c r="B97" s="14">
        <v>11</v>
      </c>
      <c r="C97" s="10">
        <v>43787</v>
      </c>
      <c r="D97" s="11">
        <f t="shared" si="169"/>
        <v>12</v>
      </c>
      <c r="E97" s="48"/>
      <c r="F97" s="48"/>
      <c r="G97" s="48"/>
      <c r="H97" s="48"/>
      <c r="I97" s="48"/>
      <c r="J97" s="48"/>
      <c r="K97" s="48"/>
      <c r="L97" s="48"/>
      <c r="M97" s="48" t="s">
        <v>208</v>
      </c>
      <c r="N97" s="48"/>
      <c r="O97" s="48"/>
      <c r="P97" s="48" t="s">
        <v>210</v>
      </c>
      <c r="Q97" s="48" t="s">
        <v>210</v>
      </c>
      <c r="R97" s="48" t="s">
        <v>210</v>
      </c>
      <c r="S97" s="48"/>
      <c r="T97" s="48" t="s">
        <v>210</v>
      </c>
      <c r="U97" s="48"/>
      <c r="V97" s="48"/>
      <c r="W97" s="48" t="s">
        <v>210</v>
      </c>
      <c r="X97" s="48"/>
      <c r="Y97" s="48"/>
      <c r="Z97" s="48"/>
      <c r="AA97" s="48"/>
      <c r="AB97" s="48" t="s">
        <v>208</v>
      </c>
      <c r="AC97" s="48" t="s">
        <v>210</v>
      </c>
      <c r="AD97" s="48"/>
      <c r="AE97" s="48"/>
      <c r="AF97" s="48"/>
      <c r="AG97" s="48"/>
      <c r="AH97" s="48"/>
      <c r="AI97" s="48"/>
      <c r="AJ97" s="48"/>
      <c r="AK97" s="48" t="s">
        <v>208</v>
      </c>
      <c r="AL97" s="48"/>
      <c r="AM97" s="48"/>
      <c r="AN97" s="48"/>
      <c r="AO97" s="48"/>
      <c r="AP97" s="48"/>
      <c r="AQ97" s="48"/>
      <c r="AR97" s="48"/>
      <c r="AS97" s="48"/>
      <c r="AT97" s="48"/>
      <c r="AU97" s="48"/>
      <c r="AV97" s="48"/>
      <c r="AW97" s="48" t="s">
        <v>208</v>
      </c>
      <c r="AX97" s="48"/>
      <c r="AY97" s="48"/>
      <c r="AZ97" s="48"/>
      <c r="BA97" s="48"/>
      <c r="BB97" s="48" t="s">
        <v>208</v>
      </c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  <c r="CB97" s="48"/>
      <c r="CC97" s="48"/>
      <c r="CD97" s="48"/>
      <c r="CE97" s="48"/>
      <c r="CF97" s="48"/>
      <c r="CG97" s="48"/>
      <c r="CH97" s="48"/>
      <c r="CI97" s="48"/>
      <c r="CJ97" s="48"/>
      <c r="CK97" s="48"/>
      <c r="CL97" s="48"/>
      <c r="CM97" s="48"/>
      <c r="CN97" s="48"/>
      <c r="CO97" s="48"/>
      <c r="CP97" s="48"/>
      <c r="CQ97" s="48"/>
      <c r="CR97" s="48"/>
      <c r="CS97" s="48"/>
      <c r="CT97" s="48"/>
      <c r="CU97" s="48"/>
      <c r="CV97" s="48"/>
      <c r="CW97" s="48"/>
      <c r="CX97" s="48"/>
      <c r="CY97" s="48"/>
      <c r="CZ97" s="48"/>
      <c r="DA97" s="48"/>
      <c r="DB97" s="48"/>
      <c r="DC97" s="48"/>
      <c r="DD97" s="48"/>
      <c r="DE97" s="48"/>
      <c r="DF97" s="48"/>
      <c r="DG97" s="48"/>
      <c r="DH97" s="48"/>
      <c r="DI97" s="48"/>
      <c r="DJ97" s="48"/>
      <c r="DK97" s="48"/>
      <c r="DL97" s="48"/>
      <c r="DM97" s="49"/>
      <c r="DN97" s="49"/>
      <c r="DO97" s="49"/>
      <c r="DP97" s="49"/>
      <c r="DQ97" s="49"/>
      <c r="DR97" s="49"/>
      <c r="DS97" s="49"/>
      <c r="DT97" s="49"/>
      <c r="DU97" s="49"/>
      <c r="DV97" s="49"/>
      <c r="DW97" s="49"/>
      <c r="DX97" s="49"/>
      <c r="DY97" s="49"/>
      <c r="DZ97" s="49"/>
      <c r="EA97" s="49"/>
      <c r="EB97" s="49"/>
      <c r="EC97" s="49"/>
      <c r="ED97" s="50" t="s">
        <v>208</v>
      </c>
      <c r="EE97" s="25"/>
    </row>
    <row r="98" spans="1:135" s="9" customFormat="1" ht="18" hidden="1" customHeight="1" outlineLevel="1" x14ac:dyDescent="0.2">
      <c r="A98" s="13"/>
      <c r="B98" s="14">
        <v>12</v>
      </c>
      <c r="C98" s="10">
        <v>43788</v>
      </c>
      <c r="D98" s="11">
        <f t="shared" si="169"/>
        <v>11</v>
      </c>
      <c r="E98" s="48"/>
      <c r="F98" s="48"/>
      <c r="G98" s="48"/>
      <c r="H98" s="48"/>
      <c r="I98" s="48"/>
      <c r="J98" s="48"/>
      <c r="K98" s="48"/>
      <c r="L98" s="48"/>
      <c r="M98" s="48" t="s">
        <v>210</v>
      </c>
      <c r="N98" s="48"/>
      <c r="O98" s="48"/>
      <c r="P98" s="48"/>
      <c r="Q98" s="48"/>
      <c r="R98" s="48" t="s">
        <v>210</v>
      </c>
      <c r="S98" s="48"/>
      <c r="T98" s="48" t="s">
        <v>210</v>
      </c>
      <c r="U98" s="48"/>
      <c r="V98" s="48"/>
      <c r="W98" s="48" t="s">
        <v>210</v>
      </c>
      <c r="X98" s="48"/>
      <c r="Y98" s="48" t="s">
        <v>213</v>
      </c>
      <c r="Z98" s="48"/>
      <c r="AA98" s="48"/>
      <c r="AB98" s="48" t="s">
        <v>210</v>
      </c>
      <c r="AC98" s="48" t="s">
        <v>210</v>
      </c>
      <c r="AD98" s="48"/>
      <c r="AE98" s="48"/>
      <c r="AF98" s="48"/>
      <c r="AG98" s="48"/>
      <c r="AH98" s="48"/>
      <c r="AI98" s="48"/>
      <c r="AJ98" s="48"/>
      <c r="AK98" s="48" t="s">
        <v>210</v>
      </c>
      <c r="AL98" s="48"/>
      <c r="AM98" s="48"/>
      <c r="AN98" s="48"/>
      <c r="AO98" s="48"/>
      <c r="AP98" s="48"/>
      <c r="AQ98" s="48"/>
      <c r="AR98" s="48"/>
      <c r="AS98" s="48"/>
      <c r="AT98" s="48"/>
      <c r="AU98" s="48"/>
      <c r="AV98" s="48" t="s">
        <v>209</v>
      </c>
      <c r="AW98" s="48"/>
      <c r="AX98" s="48"/>
      <c r="AY98" s="48"/>
      <c r="AZ98" s="48"/>
      <c r="BA98" s="48"/>
      <c r="BB98" s="48"/>
      <c r="BC98" s="48"/>
      <c r="BD98" s="48"/>
      <c r="BE98" s="48"/>
      <c r="BF98" s="48"/>
      <c r="BG98" s="48"/>
      <c r="BH98" s="48"/>
      <c r="BI98" s="48"/>
      <c r="BJ98" s="48"/>
      <c r="BK98" s="48"/>
      <c r="BL98" s="48"/>
      <c r="BM98" s="48"/>
      <c r="BN98" s="48"/>
      <c r="BO98" s="48"/>
      <c r="BP98" s="48"/>
      <c r="BQ98" s="48"/>
      <c r="BR98" s="48"/>
      <c r="BS98" s="48"/>
      <c r="BT98" s="48"/>
      <c r="BU98" s="48"/>
      <c r="BV98" s="48"/>
      <c r="BW98" s="48"/>
      <c r="BX98" s="48"/>
      <c r="BY98" s="48"/>
      <c r="BZ98" s="48"/>
      <c r="CA98" s="48"/>
      <c r="CB98" s="48"/>
      <c r="CC98" s="48"/>
      <c r="CD98" s="48"/>
      <c r="CE98" s="48"/>
      <c r="CF98" s="48"/>
      <c r="CG98" s="48"/>
      <c r="CH98" s="48"/>
      <c r="CI98" s="48"/>
      <c r="CJ98" s="48"/>
      <c r="CK98" s="48"/>
      <c r="CL98" s="48"/>
      <c r="CM98" s="48"/>
      <c r="CN98" s="48"/>
      <c r="CO98" s="48"/>
      <c r="CP98" s="48"/>
      <c r="CQ98" s="48"/>
      <c r="CR98" s="48"/>
      <c r="CS98" s="48"/>
      <c r="CT98" s="48"/>
      <c r="CU98" s="48"/>
      <c r="CV98" s="48"/>
      <c r="CW98" s="48"/>
      <c r="CX98" s="48"/>
      <c r="CY98" s="48"/>
      <c r="CZ98" s="48"/>
      <c r="DA98" s="48"/>
      <c r="DB98" s="48"/>
      <c r="DC98" s="48"/>
      <c r="DD98" s="48"/>
      <c r="DE98" s="48"/>
      <c r="DF98" s="48"/>
      <c r="DG98" s="48"/>
      <c r="DH98" s="48"/>
      <c r="DI98" s="48"/>
      <c r="DJ98" s="48"/>
      <c r="DK98" s="48"/>
      <c r="DL98" s="48"/>
      <c r="DM98" s="49"/>
      <c r="DN98" s="49"/>
      <c r="DO98" s="49"/>
      <c r="DP98" s="49"/>
      <c r="DQ98" s="49"/>
      <c r="DR98" s="49"/>
      <c r="DS98" s="49"/>
      <c r="DT98" s="49"/>
      <c r="DU98" s="49"/>
      <c r="DV98" s="49"/>
      <c r="DW98" s="49"/>
      <c r="DX98" s="49"/>
      <c r="DY98" s="49" t="s">
        <v>208</v>
      </c>
      <c r="DZ98" s="49"/>
      <c r="EA98" s="49"/>
      <c r="EB98" s="49"/>
      <c r="EC98" s="49"/>
      <c r="ED98" s="50" t="s">
        <v>208</v>
      </c>
      <c r="EE98" s="25"/>
    </row>
    <row r="99" spans="1:135" s="9" customFormat="1" ht="18" hidden="1" customHeight="1" outlineLevel="1" x14ac:dyDescent="0.2">
      <c r="A99" s="13"/>
      <c r="B99" s="14">
        <v>13</v>
      </c>
      <c r="C99" s="10">
        <v>43789</v>
      </c>
      <c r="D99" s="11">
        <f t="shared" si="169"/>
        <v>15</v>
      </c>
      <c r="E99" s="48"/>
      <c r="F99" s="48" t="s">
        <v>210</v>
      </c>
      <c r="G99" s="48"/>
      <c r="H99" s="48"/>
      <c r="I99" s="48"/>
      <c r="J99" s="48"/>
      <c r="K99" s="48"/>
      <c r="L99" s="48"/>
      <c r="M99" s="48" t="s">
        <v>210</v>
      </c>
      <c r="N99" s="48"/>
      <c r="O99" s="48"/>
      <c r="P99" s="48" t="s">
        <v>210</v>
      </c>
      <c r="Q99" s="48" t="s">
        <v>210</v>
      </c>
      <c r="R99" s="48" t="s">
        <v>210</v>
      </c>
      <c r="S99" s="48"/>
      <c r="T99" s="48" t="s">
        <v>210</v>
      </c>
      <c r="U99" s="48"/>
      <c r="V99" s="48"/>
      <c r="W99" s="48" t="s">
        <v>210</v>
      </c>
      <c r="X99" s="48"/>
      <c r="Y99" s="48" t="s">
        <v>213</v>
      </c>
      <c r="Z99" s="48"/>
      <c r="AA99" s="48"/>
      <c r="AB99" s="48" t="s">
        <v>210</v>
      </c>
      <c r="AC99" s="48" t="s">
        <v>210</v>
      </c>
      <c r="AD99" s="48"/>
      <c r="AE99" s="48"/>
      <c r="AF99" s="48"/>
      <c r="AG99" s="48" t="s">
        <v>210</v>
      </c>
      <c r="AH99" s="48" t="s">
        <v>210</v>
      </c>
      <c r="AI99" s="48"/>
      <c r="AJ99" s="48"/>
      <c r="AK99" s="48" t="s">
        <v>210</v>
      </c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 t="s">
        <v>209</v>
      </c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  <c r="BM99" s="48"/>
      <c r="BN99" s="48"/>
      <c r="BO99" s="48"/>
      <c r="BP99" s="48"/>
      <c r="BQ99" s="48"/>
      <c r="BR99" s="48"/>
      <c r="BS99" s="48"/>
      <c r="BT99" s="48"/>
      <c r="BU99" s="48"/>
      <c r="BV99" s="48"/>
      <c r="BW99" s="48"/>
      <c r="BX99" s="48"/>
      <c r="BY99" s="48"/>
      <c r="BZ99" s="48"/>
      <c r="CA99" s="48"/>
      <c r="CB99" s="48"/>
      <c r="CC99" s="48"/>
      <c r="CD99" s="48"/>
      <c r="CE99" s="48"/>
      <c r="CF99" s="48"/>
      <c r="CG99" s="48"/>
      <c r="CH99" s="48"/>
      <c r="CI99" s="48"/>
      <c r="CJ99" s="48"/>
      <c r="CK99" s="48"/>
      <c r="CL99" s="48"/>
      <c r="CM99" s="48"/>
      <c r="CN99" s="48"/>
      <c r="CO99" s="48"/>
      <c r="CP99" s="48"/>
      <c r="CQ99" s="48"/>
      <c r="CR99" s="48"/>
      <c r="CS99" s="48"/>
      <c r="CT99" s="48"/>
      <c r="CU99" s="48"/>
      <c r="CV99" s="48"/>
      <c r="CW99" s="48"/>
      <c r="CX99" s="48"/>
      <c r="CY99" s="48"/>
      <c r="CZ99" s="48"/>
      <c r="DA99" s="48"/>
      <c r="DB99" s="48"/>
      <c r="DC99" s="48"/>
      <c r="DD99" s="48"/>
      <c r="DE99" s="48"/>
      <c r="DF99" s="48"/>
      <c r="DG99" s="48"/>
      <c r="DH99" s="48"/>
      <c r="DI99" s="48"/>
      <c r="DJ99" s="48"/>
      <c r="DK99" s="48"/>
      <c r="DL99" s="48"/>
      <c r="DM99" s="49"/>
      <c r="DN99" s="49"/>
      <c r="DO99" s="49"/>
      <c r="DP99" s="49"/>
      <c r="DQ99" s="49"/>
      <c r="DR99" s="49"/>
      <c r="DS99" s="49"/>
      <c r="DT99" s="49"/>
      <c r="DU99" s="49"/>
      <c r="DV99" s="49"/>
      <c r="DW99" s="49"/>
      <c r="DX99" s="49"/>
      <c r="DY99" s="49"/>
      <c r="DZ99" s="49"/>
      <c r="EA99" s="49"/>
      <c r="EB99" s="49"/>
      <c r="EC99" s="49"/>
      <c r="ED99" s="50" t="s">
        <v>208</v>
      </c>
      <c r="EE99" s="25"/>
    </row>
    <row r="100" spans="1:135" s="9" customFormat="1" ht="18" hidden="1" customHeight="1" outlineLevel="1" x14ac:dyDescent="0.2">
      <c r="A100" s="13"/>
      <c r="B100" s="14">
        <v>14</v>
      </c>
      <c r="C100" s="10">
        <v>43790</v>
      </c>
      <c r="D100" s="11">
        <f t="shared" si="169"/>
        <v>11</v>
      </c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 t="s">
        <v>210</v>
      </c>
      <c r="S100" s="48"/>
      <c r="T100" s="48" t="s">
        <v>210</v>
      </c>
      <c r="U100" s="48"/>
      <c r="V100" s="48"/>
      <c r="W100" s="48" t="s">
        <v>210</v>
      </c>
      <c r="X100" s="48"/>
      <c r="Y100" s="48" t="s">
        <v>210</v>
      </c>
      <c r="Z100" s="48"/>
      <c r="AA100" s="48"/>
      <c r="AB100" s="48"/>
      <c r="AC100" s="48" t="s">
        <v>210</v>
      </c>
      <c r="AD100" s="48"/>
      <c r="AE100" s="48"/>
      <c r="AF100" s="48"/>
      <c r="AG100" s="48" t="s">
        <v>210</v>
      </c>
      <c r="AH100" s="48" t="s">
        <v>210</v>
      </c>
      <c r="AI100" s="48"/>
      <c r="AJ100" s="48"/>
      <c r="AK100" s="48" t="s">
        <v>210</v>
      </c>
      <c r="AL100" s="48"/>
      <c r="AM100" s="48"/>
      <c r="AN100" s="48"/>
      <c r="AO100" s="48"/>
      <c r="AP100" s="48"/>
      <c r="AQ100" s="48"/>
      <c r="AR100" s="48"/>
      <c r="AS100" s="48"/>
      <c r="AT100" s="48"/>
      <c r="AU100" s="48"/>
      <c r="AV100" s="48"/>
      <c r="AW100" s="48" t="s">
        <v>208</v>
      </c>
      <c r="AX100" s="48" t="s">
        <v>209</v>
      </c>
      <c r="AY100" s="48"/>
      <c r="AZ100" s="48"/>
      <c r="BA100" s="48"/>
      <c r="BB100" s="48"/>
      <c r="BC100" s="48"/>
      <c r="BD100" s="48"/>
      <c r="BE100" s="48"/>
      <c r="BF100" s="48"/>
      <c r="BG100" s="48"/>
      <c r="BH100" s="48"/>
      <c r="BI100" s="48"/>
      <c r="BJ100" s="48"/>
      <c r="BK100" s="48"/>
      <c r="BL100" s="48"/>
      <c r="BM100" s="48"/>
      <c r="BN100" s="48"/>
      <c r="BO100" s="48"/>
      <c r="BP100" s="48"/>
      <c r="BQ100" s="48"/>
      <c r="BR100" s="48"/>
      <c r="BS100" s="48"/>
      <c r="BT100" s="48"/>
      <c r="BU100" s="48"/>
      <c r="BV100" s="48"/>
      <c r="BW100" s="48"/>
      <c r="BX100" s="48"/>
      <c r="BY100" s="48"/>
      <c r="BZ100" s="48"/>
      <c r="CA100" s="48"/>
      <c r="CB100" s="48"/>
      <c r="CC100" s="48"/>
      <c r="CD100" s="48"/>
      <c r="CE100" s="48"/>
      <c r="CF100" s="48"/>
      <c r="CG100" s="48"/>
      <c r="CH100" s="48"/>
      <c r="CI100" s="48"/>
      <c r="CJ100" s="48"/>
      <c r="CK100" s="48"/>
      <c r="CL100" s="48"/>
      <c r="CM100" s="48"/>
      <c r="CN100" s="48"/>
      <c r="CO100" s="48"/>
      <c r="CP100" s="48"/>
      <c r="CQ100" s="48"/>
      <c r="CR100" s="48"/>
      <c r="CS100" s="48"/>
      <c r="CT100" s="48"/>
      <c r="CU100" s="48"/>
      <c r="CV100" s="48"/>
      <c r="CW100" s="48"/>
      <c r="CX100" s="48"/>
      <c r="CY100" s="48"/>
      <c r="CZ100" s="48"/>
      <c r="DA100" s="48"/>
      <c r="DB100" s="48"/>
      <c r="DC100" s="48"/>
      <c r="DD100" s="48"/>
      <c r="DE100" s="48"/>
      <c r="DF100" s="48"/>
      <c r="DG100" s="48"/>
      <c r="DH100" s="48"/>
      <c r="DI100" s="48"/>
      <c r="DJ100" s="48"/>
      <c r="DK100" s="48"/>
      <c r="DL100" s="48"/>
      <c r="DM100" s="49"/>
      <c r="DN100" s="49"/>
      <c r="DO100" s="49"/>
      <c r="DP100" s="49"/>
      <c r="DQ100" s="49"/>
      <c r="DR100" s="49"/>
      <c r="DS100" s="49"/>
      <c r="DT100" s="49"/>
      <c r="DU100" s="49"/>
      <c r="DV100" s="49"/>
      <c r="DW100" s="49"/>
      <c r="DX100" s="49"/>
      <c r="DY100" s="49"/>
      <c r="DZ100" s="49"/>
      <c r="EA100" s="49"/>
      <c r="EB100" s="49"/>
      <c r="EC100" s="49"/>
      <c r="ED100" s="50" t="s">
        <v>208</v>
      </c>
      <c r="EE100" s="25"/>
    </row>
    <row r="101" spans="1:135" s="9" customFormat="1" ht="18" hidden="1" customHeight="1" outlineLevel="1" x14ac:dyDescent="0.2">
      <c r="A101" s="13"/>
      <c r="B101" s="14">
        <v>15</v>
      </c>
      <c r="C101" s="10">
        <v>43791</v>
      </c>
      <c r="D101" s="11">
        <f t="shared" si="169"/>
        <v>18</v>
      </c>
      <c r="E101" s="48"/>
      <c r="F101" s="48" t="s">
        <v>208</v>
      </c>
      <c r="G101" s="48"/>
      <c r="H101" s="48"/>
      <c r="I101" s="48"/>
      <c r="J101" s="48"/>
      <c r="K101" s="48"/>
      <c r="L101" s="48"/>
      <c r="M101" s="48" t="s">
        <v>208</v>
      </c>
      <c r="N101" s="48"/>
      <c r="O101" s="48"/>
      <c r="P101" s="48"/>
      <c r="Q101" s="48" t="s">
        <v>210</v>
      </c>
      <c r="R101" s="48" t="s">
        <v>210</v>
      </c>
      <c r="S101" s="48"/>
      <c r="T101" s="48" t="s">
        <v>210</v>
      </c>
      <c r="U101" s="48"/>
      <c r="V101" s="48"/>
      <c r="W101" s="48" t="s">
        <v>210</v>
      </c>
      <c r="X101" s="48"/>
      <c r="Y101" s="48" t="s">
        <v>213</v>
      </c>
      <c r="Z101" s="48"/>
      <c r="AA101" s="48"/>
      <c r="AB101" s="48" t="s">
        <v>210</v>
      </c>
      <c r="AC101" s="48" t="s">
        <v>210</v>
      </c>
      <c r="AD101" s="48"/>
      <c r="AE101" s="48"/>
      <c r="AF101" s="48"/>
      <c r="AG101" s="48" t="s">
        <v>210</v>
      </c>
      <c r="AH101" s="48" t="s">
        <v>210</v>
      </c>
      <c r="AI101" s="48"/>
      <c r="AJ101" s="48"/>
      <c r="AK101" s="48" t="s">
        <v>210</v>
      </c>
      <c r="AL101" s="48"/>
      <c r="AM101" s="48"/>
      <c r="AN101" s="48"/>
      <c r="AO101" s="48"/>
      <c r="AP101" s="48"/>
      <c r="AQ101" s="48"/>
      <c r="AR101" s="48"/>
      <c r="AS101" s="48"/>
      <c r="AT101" s="48"/>
      <c r="AU101" s="48"/>
      <c r="AV101" s="48"/>
      <c r="AW101" s="48" t="s">
        <v>213</v>
      </c>
      <c r="AX101" s="48" t="s">
        <v>208</v>
      </c>
      <c r="AY101" s="48"/>
      <c r="AZ101" s="48"/>
      <c r="BA101" s="48"/>
      <c r="BB101" s="48" t="s">
        <v>208</v>
      </c>
      <c r="BC101" s="48"/>
      <c r="BD101" s="48"/>
      <c r="BE101" s="48"/>
      <c r="BF101" s="48"/>
      <c r="BG101" s="48"/>
      <c r="BH101" s="48"/>
      <c r="BI101" s="48"/>
      <c r="BJ101" s="48"/>
      <c r="BK101" s="48"/>
      <c r="BL101" s="48"/>
      <c r="BM101" s="48"/>
      <c r="BN101" s="48"/>
      <c r="BO101" s="48"/>
      <c r="BP101" s="48"/>
      <c r="BQ101" s="48"/>
      <c r="BR101" s="48"/>
      <c r="BS101" s="48"/>
      <c r="BT101" s="48"/>
      <c r="BU101" s="48"/>
      <c r="BV101" s="48"/>
      <c r="BW101" s="48"/>
      <c r="BX101" s="48"/>
      <c r="BY101" s="48"/>
      <c r="BZ101" s="48"/>
      <c r="CA101" s="48"/>
      <c r="CB101" s="48"/>
      <c r="CC101" s="48"/>
      <c r="CD101" s="48"/>
      <c r="CE101" s="48"/>
      <c r="CF101" s="48"/>
      <c r="CG101" s="48"/>
      <c r="CH101" s="48"/>
      <c r="CI101" s="48"/>
      <c r="CJ101" s="48"/>
      <c r="CK101" s="48"/>
      <c r="CL101" s="48"/>
      <c r="CM101" s="48"/>
      <c r="CN101" s="48"/>
      <c r="CO101" s="48"/>
      <c r="CP101" s="48"/>
      <c r="CQ101" s="48"/>
      <c r="CR101" s="48"/>
      <c r="CS101" s="48"/>
      <c r="CT101" s="48"/>
      <c r="CU101" s="48"/>
      <c r="CV101" s="48"/>
      <c r="CW101" s="48"/>
      <c r="CX101" s="48"/>
      <c r="CY101" s="48"/>
      <c r="CZ101" s="48"/>
      <c r="DA101" s="48"/>
      <c r="DB101" s="48"/>
      <c r="DC101" s="48"/>
      <c r="DD101" s="48"/>
      <c r="DE101" s="48"/>
      <c r="DF101" s="48" t="s">
        <v>208</v>
      </c>
      <c r="DG101" s="48"/>
      <c r="DH101" s="48"/>
      <c r="DI101" s="48"/>
      <c r="DJ101" s="48"/>
      <c r="DK101" s="48"/>
      <c r="DL101" s="48"/>
      <c r="DM101" s="49"/>
      <c r="DN101" s="49"/>
      <c r="DO101" s="49"/>
      <c r="DP101" s="49"/>
      <c r="DQ101" s="49"/>
      <c r="DR101" s="49"/>
      <c r="DS101" s="49"/>
      <c r="DT101" s="49"/>
      <c r="DU101" s="49"/>
      <c r="DV101" s="49"/>
      <c r="DW101" s="49"/>
      <c r="DX101" s="49"/>
      <c r="DY101" s="49" t="s">
        <v>208</v>
      </c>
      <c r="DZ101" s="49"/>
      <c r="EA101" s="49"/>
      <c r="EB101" s="49"/>
      <c r="EC101" s="49"/>
      <c r="ED101" s="50" t="s">
        <v>208</v>
      </c>
      <c r="EE101" s="25"/>
    </row>
    <row r="102" spans="1:135" s="9" customFormat="1" ht="18" hidden="1" customHeight="1" outlineLevel="1" x14ac:dyDescent="0.2">
      <c r="A102" s="13"/>
      <c r="B102" s="14">
        <v>16</v>
      </c>
      <c r="C102" s="10">
        <v>43794</v>
      </c>
      <c r="D102" s="11">
        <f t="shared" si="169"/>
        <v>15</v>
      </c>
      <c r="E102" s="48"/>
      <c r="F102" s="48"/>
      <c r="G102" s="48"/>
      <c r="H102" s="48"/>
      <c r="I102" s="48"/>
      <c r="J102" s="48"/>
      <c r="K102" s="48"/>
      <c r="L102" s="48"/>
      <c r="M102" s="48" t="s">
        <v>208</v>
      </c>
      <c r="N102" s="48"/>
      <c r="O102" s="48"/>
      <c r="P102" s="48" t="s">
        <v>210</v>
      </c>
      <c r="Q102" s="48" t="s">
        <v>210</v>
      </c>
      <c r="R102" s="48" t="s">
        <v>210</v>
      </c>
      <c r="S102" s="48"/>
      <c r="T102" s="48" t="s">
        <v>210</v>
      </c>
      <c r="U102" s="48"/>
      <c r="V102" s="48"/>
      <c r="W102" s="48" t="s">
        <v>210</v>
      </c>
      <c r="X102" s="48"/>
      <c r="Y102" s="48"/>
      <c r="Z102" s="48"/>
      <c r="AA102" s="48"/>
      <c r="AB102" s="48" t="s">
        <v>210</v>
      </c>
      <c r="AC102" s="48" t="s">
        <v>210</v>
      </c>
      <c r="AD102" s="48"/>
      <c r="AE102" s="48"/>
      <c r="AF102" s="48"/>
      <c r="AG102" s="48"/>
      <c r="AH102" s="48" t="s">
        <v>210</v>
      </c>
      <c r="AI102" s="48"/>
      <c r="AJ102" s="48"/>
      <c r="AK102" s="48" t="s">
        <v>210</v>
      </c>
      <c r="AL102" s="48"/>
      <c r="AM102" s="48"/>
      <c r="AN102" s="48" t="s">
        <v>209</v>
      </c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 t="s">
        <v>208</v>
      </c>
      <c r="BC102" s="48"/>
      <c r="BD102" s="48"/>
      <c r="BE102" s="48"/>
      <c r="BF102" s="48"/>
      <c r="BG102" s="48"/>
      <c r="BH102" s="48"/>
      <c r="BI102" s="48"/>
      <c r="BJ102" s="48"/>
      <c r="BK102" s="48"/>
      <c r="BL102" s="48"/>
      <c r="BM102" s="48"/>
      <c r="BN102" s="48"/>
      <c r="BO102" s="48"/>
      <c r="BP102" s="48"/>
      <c r="BQ102" s="48"/>
      <c r="BR102" s="48"/>
      <c r="BS102" s="48"/>
      <c r="BT102" s="48"/>
      <c r="BU102" s="48"/>
      <c r="BV102" s="48"/>
      <c r="BW102" s="48"/>
      <c r="BX102" s="48"/>
      <c r="BY102" s="48"/>
      <c r="BZ102" s="48"/>
      <c r="CA102" s="48"/>
      <c r="CB102" s="48"/>
      <c r="CC102" s="48"/>
      <c r="CD102" s="48"/>
      <c r="CE102" s="48"/>
      <c r="CF102" s="48"/>
      <c r="CG102" s="48"/>
      <c r="CH102" s="48"/>
      <c r="CI102" s="48"/>
      <c r="CJ102" s="48"/>
      <c r="CK102" s="48"/>
      <c r="CL102" s="48"/>
      <c r="CM102" s="48"/>
      <c r="CN102" s="48"/>
      <c r="CO102" s="48"/>
      <c r="CP102" s="48"/>
      <c r="CQ102" s="48"/>
      <c r="CR102" s="48"/>
      <c r="CS102" s="48"/>
      <c r="CT102" s="48"/>
      <c r="CU102" s="48"/>
      <c r="CV102" s="48"/>
      <c r="CW102" s="48"/>
      <c r="CX102" s="48"/>
      <c r="CY102" s="48"/>
      <c r="CZ102" s="48"/>
      <c r="DA102" s="48"/>
      <c r="DB102" s="48"/>
      <c r="DC102" s="48"/>
      <c r="DD102" s="48"/>
      <c r="DE102" s="48"/>
      <c r="DF102" s="48" t="s">
        <v>208</v>
      </c>
      <c r="DG102" s="48"/>
      <c r="DH102" s="48"/>
      <c r="DI102" s="48"/>
      <c r="DJ102" s="48"/>
      <c r="DK102" s="48"/>
      <c r="DL102" s="48"/>
      <c r="DM102" s="49"/>
      <c r="DN102" s="49" t="s">
        <v>208</v>
      </c>
      <c r="DO102" s="49"/>
      <c r="DP102" s="49"/>
      <c r="DQ102" s="49"/>
      <c r="DR102" s="49"/>
      <c r="DS102" s="49"/>
      <c r="DT102" s="49"/>
      <c r="DU102" s="49"/>
      <c r="DV102" s="49"/>
      <c r="DW102" s="49"/>
      <c r="DX102" s="49"/>
      <c r="DY102" s="49"/>
      <c r="DZ102" s="49"/>
      <c r="EA102" s="49"/>
      <c r="EB102" s="49"/>
      <c r="EC102" s="49"/>
      <c r="ED102" s="50" t="s">
        <v>208</v>
      </c>
      <c r="EE102" s="25"/>
    </row>
    <row r="103" spans="1:135" s="9" customFormat="1" ht="18" hidden="1" customHeight="1" outlineLevel="1" x14ac:dyDescent="0.2">
      <c r="A103" s="13"/>
      <c r="B103" s="14">
        <v>17</v>
      </c>
      <c r="C103" s="10">
        <v>43795</v>
      </c>
      <c r="D103" s="11">
        <f t="shared" si="169"/>
        <v>16</v>
      </c>
      <c r="E103" s="48"/>
      <c r="F103" s="48"/>
      <c r="G103" s="48"/>
      <c r="H103" s="48"/>
      <c r="I103" s="48"/>
      <c r="J103" s="48"/>
      <c r="K103" s="48"/>
      <c r="L103" s="48"/>
      <c r="M103" s="48" t="s">
        <v>210</v>
      </c>
      <c r="N103" s="48"/>
      <c r="O103" s="48"/>
      <c r="P103" s="48"/>
      <c r="Q103" s="48"/>
      <c r="R103" s="48" t="s">
        <v>210</v>
      </c>
      <c r="S103" s="48"/>
      <c r="T103" s="48" t="s">
        <v>210</v>
      </c>
      <c r="U103" s="48"/>
      <c r="V103" s="48"/>
      <c r="W103" s="48" t="s">
        <v>210</v>
      </c>
      <c r="X103" s="48"/>
      <c r="Y103" s="48" t="s">
        <v>208</v>
      </c>
      <c r="Z103" s="48"/>
      <c r="AA103" s="48"/>
      <c r="AB103" s="48" t="s">
        <v>210</v>
      </c>
      <c r="AC103" s="48" t="s">
        <v>210</v>
      </c>
      <c r="AD103" s="48"/>
      <c r="AE103" s="48"/>
      <c r="AF103" s="48"/>
      <c r="AG103" s="48" t="s">
        <v>210</v>
      </c>
      <c r="AH103" s="48" t="s">
        <v>210</v>
      </c>
      <c r="AI103" s="48"/>
      <c r="AJ103" s="48"/>
      <c r="AK103" s="48" t="s">
        <v>210</v>
      </c>
      <c r="AL103" s="48"/>
      <c r="AM103" s="48"/>
      <c r="AN103" s="48"/>
      <c r="AO103" s="48"/>
      <c r="AP103" s="48"/>
      <c r="AQ103" s="48"/>
      <c r="AR103" s="48"/>
      <c r="AS103" s="48"/>
      <c r="AT103" s="48" t="s">
        <v>208</v>
      </c>
      <c r="AU103" s="48"/>
      <c r="AV103" s="48" t="s">
        <v>209</v>
      </c>
      <c r="AW103" s="48" t="s">
        <v>213</v>
      </c>
      <c r="AX103" s="48"/>
      <c r="AY103" s="48"/>
      <c r="AZ103" s="48"/>
      <c r="BA103" s="48"/>
      <c r="BB103" s="48" t="s">
        <v>208</v>
      </c>
      <c r="BC103" s="48"/>
      <c r="BD103" s="48"/>
      <c r="BE103" s="48"/>
      <c r="BF103" s="48" t="s">
        <v>208</v>
      </c>
      <c r="BG103" s="48"/>
      <c r="BH103" s="48"/>
      <c r="BI103" s="48"/>
      <c r="BJ103" s="48"/>
      <c r="BK103" s="48"/>
      <c r="BL103" s="48"/>
      <c r="BM103" s="48"/>
      <c r="BN103" s="48"/>
      <c r="BO103" s="48"/>
      <c r="BP103" s="48"/>
      <c r="BQ103" s="48"/>
      <c r="BR103" s="48"/>
      <c r="BS103" s="48"/>
      <c r="BT103" s="48"/>
      <c r="BU103" s="48"/>
      <c r="BV103" s="48"/>
      <c r="BW103" s="48"/>
      <c r="BX103" s="48"/>
      <c r="BY103" s="48"/>
      <c r="BZ103" s="48"/>
      <c r="CA103" s="48"/>
      <c r="CB103" s="48"/>
      <c r="CC103" s="48"/>
      <c r="CD103" s="48"/>
      <c r="CE103" s="48"/>
      <c r="CF103" s="48"/>
      <c r="CG103" s="48"/>
      <c r="CH103" s="48"/>
      <c r="CI103" s="48"/>
      <c r="CJ103" s="48"/>
      <c r="CK103" s="48"/>
      <c r="CL103" s="48"/>
      <c r="CM103" s="48"/>
      <c r="CN103" s="48"/>
      <c r="CO103" s="48"/>
      <c r="CP103" s="48"/>
      <c r="CQ103" s="48"/>
      <c r="CR103" s="48"/>
      <c r="CS103" s="48"/>
      <c r="CT103" s="48"/>
      <c r="CU103" s="48"/>
      <c r="CV103" s="48"/>
      <c r="CW103" s="48"/>
      <c r="CX103" s="48"/>
      <c r="CY103" s="48"/>
      <c r="CZ103" s="48"/>
      <c r="DA103" s="48"/>
      <c r="DB103" s="48"/>
      <c r="DC103" s="48"/>
      <c r="DD103" s="48"/>
      <c r="DE103" s="48"/>
      <c r="DF103" s="48"/>
      <c r="DG103" s="48"/>
      <c r="DH103" s="48"/>
      <c r="DI103" s="48"/>
      <c r="DJ103" s="48"/>
      <c r="DK103" s="48"/>
      <c r="DL103" s="48"/>
      <c r="DM103" s="49"/>
      <c r="DN103" s="49"/>
      <c r="DO103" s="49"/>
      <c r="DP103" s="49"/>
      <c r="DQ103" s="49"/>
      <c r="DR103" s="49"/>
      <c r="DS103" s="49"/>
      <c r="DT103" s="49"/>
      <c r="DU103" s="49"/>
      <c r="DV103" s="49"/>
      <c r="DW103" s="49"/>
      <c r="DX103" s="49"/>
      <c r="DY103" s="49"/>
      <c r="DZ103" s="49"/>
      <c r="EA103" s="49"/>
      <c r="EB103" s="49"/>
      <c r="EC103" s="49"/>
      <c r="ED103" s="50" t="s">
        <v>208</v>
      </c>
      <c r="EE103" s="25"/>
    </row>
    <row r="104" spans="1:135" s="9" customFormat="1" ht="18" hidden="1" customHeight="1" outlineLevel="1" x14ac:dyDescent="0.2">
      <c r="A104" s="13"/>
      <c r="B104" s="14">
        <v>18</v>
      </c>
      <c r="C104" s="10">
        <v>43796</v>
      </c>
      <c r="D104" s="11">
        <f t="shared" si="169"/>
        <v>16</v>
      </c>
      <c r="E104" s="48"/>
      <c r="F104" s="48"/>
      <c r="G104" s="48"/>
      <c r="H104" s="48"/>
      <c r="I104" s="48"/>
      <c r="J104" s="48"/>
      <c r="K104" s="48"/>
      <c r="L104" s="48"/>
      <c r="M104" s="48" t="s">
        <v>210</v>
      </c>
      <c r="N104" s="48"/>
      <c r="O104" s="48"/>
      <c r="P104" s="48" t="s">
        <v>210</v>
      </c>
      <c r="Q104" s="48" t="s">
        <v>210</v>
      </c>
      <c r="R104" s="48" t="s">
        <v>210</v>
      </c>
      <c r="S104" s="48"/>
      <c r="T104" s="48" t="s">
        <v>210</v>
      </c>
      <c r="U104" s="48"/>
      <c r="V104" s="48"/>
      <c r="W104" s="48" t="s">
        <v>210</v>
      </c>
      <c r="X104" s="48"/>
      <c r="Y104" s="48"/>
      <c r="Z104" s="48"/>
      <c r="AA104" s="48"/>
      <c r="AB104" s="48" t="s">
        <v>208</v>
      </c>
      <c r="AC104" s="48" t="s">
        <v>210</v>
      </c>
      <c r="AD104" s="48"/>
      <c r="AE104" s="48"/>
      <c r="AF104" s="48"/>
      <c r="AG104" s="48"/>
      <c r="AH104" s="48" t="s">
        <v>210</v>
      </c>
      <c r="AI104" s="48"/>
      <c r="AJ104" s="48"/>
      <c r="AK104" s="48" t="s">
        <v>210</v>
      </c>
      <c r="AL104" s="48"/>
      <c r="AM104" s="48"/>
      <c r="AN104" s="48"/>
      <c r="AO104" s="48"/>
      <c r="AP104" s="48"/>
      <c r="AQ104" s="48"/>
      <c r="AR104" s="48"/>
      <c r="AS104" s="48"/>
      <c r="AT104" s="48" t="s">
        <v>208</v>
      </c>
      <c r="AU104" s="48"/>
      <c r="AV104" s="48"/>
      <c r="AW104" s="48" t="s">
        <v>209</v>
      </c>
      <c r="AX104" s="48" t="s">
        <v>209</v>
      </c>
      <c r="AY104" s="48"/>
      <c r="AZ104" s="48"/>
      <c r="BA104" s="48"/>
      <c r="BB104" s="48" t="s">
        <v>208</v>
      </c>
      <c r="BC104" s="48"/>
      <c r="BD104" s="48"/>
      <c r="BE104" s="48"/>
      <c r="BF104" s="48"/>
      <c r="BG104" s="48"/>
      <c r="BH104" s="48"/>
      <c r="BI104" s="48"/>
      <c r="BJ104" s="48"/>
      <c r="BK104" s="48"/>
      <c r="BL104" s="48"/>
      <c r="BM104" s="48"/>
      <c r="BN104" s="48"/>
      <c r="BO104" s="48"/>
      <c r="BP104" s="48"/>
      <c r="BQ104" s="48"/>
      <c r="BR104" s="48"/>
      <c r="BS104" s="48"/>
      <c r="BT104" s="48"/>
      <c r="BU104" s="48"/>
      <c r="BV104" s="48"/>
      <c r="BW104" s="48"/>
      <c r="BX104" s="48"/>
      <c r="BY104" s="48"/>
      <c r="BZ104" s="48"/>
      <c r="CA104" s="48"/>
      <c r="CB104" s="48"/>
      <c r="CC104" s="48"/>
      <c r="CD104" s="48"/>
      <c r="CE104" s="48"/>
      <c r="CF104" s="48"/>
      <c r="CG104" s="48"/>
      <c r="CH104" s="48"/>
      <c r="CI104" s="48"/>
      <c r="CJ104" s="48"/>
      <c r="CK104" s="48"/>
      <c r="CL104" s="48"/>
      <c r="CM104" s="48"/>
      <c r="CN104" s="48"/>
      <c r="CO104" s="48"/>
      <c r="CP104" s="48"/>
      <c r="CQ104" s="48"/>
      <c r="CR104" s="48"/>
      <c r="CS104" s="48"/>
      <c r="CT104" s="48"/>
      <c r="CU104" s="48"/>
      <c r="CV104" s="48"/>
      <c r="CW104" s="48"/>
      <c r="CX104" s="48"/>
      <c r="CY104" s="48"/>
      <c r="CZ104" s="48"/>
      <c r="DA104" s="48"/>
      <c r="DB104" s="48"/>
      <c r="DC104" s="48"/>
      <c r="DD104" s="48"/>
      <c r="DE104" s="48"/>
      <c r="DF104" s="48"/>
      <c r="DG104" s="48"/>
      <c r="DH104" s="48"/>
      <c r="DI104" s="48"/>
      <c r="DJ104" s="48"/>
      <c r="DK104" s="48"/>
      <c r="DL104" s="48"/>
      <c r="DM104" s="49"/>
      <c r="DN104" s="49"/>
      <c r="DO104" s="49"/>
      <c r="DP104" s="49"/>
      <c r="DQ104" s="49"/>
      <c r="DR104" s="49"/>
      <c r="DS104" s="49"/>
      <c r="DT104" s="49"/>
      <c r="DU104" s="49"/>
      <c r="DV104" s="49"/>
      <c r="DW104" s="49"/>
      <c r="DX104" s="49"/>
      <c r="DY104" s="49" t="s">
        <v>208</v>
      </c>
      <c r="DZ104" s="49"/>
      <c r="EA104" s="49"/>
      <c r="EB104" s="49"/>
      <c r="EC104" s="49"/>
      <c r="ED104" s="50" t="s">
        <v>208</v>
      </c>
      <c r="EE104" s="25"/>
    </row>
    <row r="105" spans="1:135" s="9" customFormat="1" ht="18" hidden="1" customHeight="1" outlineLevel="1" x14ac:dyDescent="0.2">
      <c r="A105" s="13"/>
      <c r="B105" s="14">
        <v>19</v>
      </c>
      <c r="C105" s="10">
        <v>43797</v>
      </c>
      <c r="D105" s="11">
        <f t="shared" si="169"/>
        <v>11</v>
      </c>
      <c r="E105" s="48"/>
      <c r="F105" s="48" t="s">
        <v>210</v>
      </c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 t="s">
        <v>210</v>
      </c>
      <c r="U105" s="48"/>
      <c r="V105" s="48"/>
      <c r="W105" s="48"/>
      <c r="X105" s="48"/>
      <c r="Y105" s="48"/>
      <c r="Z105" s="48"/>
      <c r="AA105" s="48"/>
      <c r="AB105" s="48" t="s">
        <v>210</v>
      </c>
      <c r="AC105" s="48" t="s">
        <v>210</v>
      </c>
      <c r="AD105" s="48"/>
      <c r="AE105" s="48"/>
      <c r="AF105" s="48"/>
      <c r="AG105" s="48" t="s">
        <v>210</v>
      </c>
      <c r="AH105" s="48" t="s">
        <v>210</v>
      </c>
      <c r="AI105" s="48"/>
      <c r="AJ105" s="48"/>
      <c r="AK105" s="48" t="s">
        <v>210</v>
      </c>
      <c r="AL105" s="48"/>
      <c r="AM105" s="48"/>
      <c r="AN105" s="48"/>
      <c r="AO105" s="48"/>
      <c r="AP105" s="48"/>
      <c r="AQ105" s="48"/>
      <c r="AR105" s="48"/>
      <c r="AS105" s="48"/>
      <c r="AT105" s="48"/>
      <c r="AU105" s="48"/>
      <c r="AV105" s="48"/>
      <c r="AW105" s="48"/>
      <c r="AX105" s="48" t="s">
        <v>209</v>
      </c>
      <c r="AY105" s="48"/>
      <c r="AZ105" s="48"/>
      <c r="BA105" s="48"/>
      <c r="BB105" s="48" t="s">
        <v>210</v>
      </c>
      <c r="BC105" s="48"/>
      <c r="BD105" s="48"/>
      <c r="BE105" s="48"/>
      <c r="BF105" s="48"/>
      <c r="BG105" s="48"/>
      <c r="BH105" s="48"/>
      <c r="BI105" s="48"/>
      <c r="BJ105" s="48"/>
      <c r="BK105" s="48"/>
      <c r="BL105" s="48"/>
      <c r="BM105" s="48"/>
      <c r="BN105" s="48"/>
      <c r="BO105" s="48"/>
      <c r="BP105" s="48"/>
      <c r="BQ105" s="48"/>
      <c r="BR105" s="48"/>
      <c r="BS105" s="48"/>
      <c r="BT105" s="48"/>
      <c r="BU105" s="48"/>
      <c r="BV105" s="48"/>
      <c r="BW105" s="48"/>
      <c r="BX105" s="48"/>
      <c r="BY105" s="48"/>
      <c r="BZ105" s="48"/>
      <c r="CA105" s="48"/>
      <c r="CB105" s="48"/>
      <c r="CC105" s="48"/>
      <c r="CD105" s="48"/>
      <c r="CE105" s="48"/>
      <c r="CF105" s="48"/>
      <c r="CG105" s="48"/>
      <c r="CH105" s="48"/>
      <c r="CI105" s="48"/>
      <c r="CJ105" s="48"/>
      <c r="CK105" s="48"/>
      <c r="CL105" s="48"/>
      <c r="CM105" s="48"/>
      <c r="CN105" s="48"/>
      <c r="CO105" s="48"/>
      <c r="CP105" s="48"/>
      <c r="CQ105" s="48"/>
      <c r="CR105" s="48"/>
      <c r="CS105" s="48"/>
      <c r="CT105" s="48"/>
      <c r="CU105" s="48"/>
      <c r="CV105" s="48"/>
      <c r="CW105" s="48"/>
      <c r="CX105" s="48"/>
      <c r="CY105" s="48"/>
      <c r="CZ105" s="48"/>
      <c r="DA105" s="48"/>
      <c r="DB105" s="48"/>
      <c r="DC105" s="48"/>
      <c r="DD105" s="48"/>
      <c r="DE105" s="48"/>
      <c r="DF105" s="48" t="s">
        <v>208</v>
      </c>
      <c r="DG105" s="48"/>
      <c r="DH105" s="48"/>
      <c r="DI105" s="48"/>
      <c r="DJ105" s="48"/>
      <c r="DK105" s="48"/>
      <c r="DL105" s="48"/>
      <c r="DM105" s="49"/>
      <c r="DN105" s="49"/>
      <c r="DO105" s="49"/>
      <c r="DP105" s="49"/>
      <c r="DQ105" s="49"/>
      <c r="DR105" s="49"/>
      <c r="DS105" s="49"/>
      <c r="DT105" s="49"/>
      <c r="DU105" s="49"/>
      <c r="DV105" s="49"/>
      <c r="DW105" s="49"/>
      <c r="DX105" s="49"/>
      <c r="DY105" s="49"/>
      <c r="DZ105" s="49"/>
      <c r="EA105" s="49"/>
      <c r="EB105" s="49"/>
      <c r="EC105" s="49"/>
      <c r="ED105" s="50" t="s">
        <v>208</v>
      </c>
      <c r="EE105" s="25"/>
    </row>
    <row r="106" spans="1:135" s="9" customFormat="1" ht="18" hidden="1" customHeight="1" outlineLevel="1" thickBot="1" x14ac:dyDescent="0.25">
      <c r="A106" s="13"/>
      <c r="B106" s="14">
        <v>20</v>
      </c>
      <c r="C106" s="10">
        <v>43798</v>
      </c>
      <c r="D106" s="11">
        <f t="shared" si="169"/>
        <v>17</v>
      </c>
      <c r="E106" s="48"/>
      <c r="F106" s="48" t="s">
        <v>208</v>
      </c>
      <c r="G106" s="48"/>
      <c r="H106" s="48"/>
      <c r="I106" s="48"/>
      <c r="J106" s="48"/>
      <c r="K106" s="48"/>
      <c r="L106" s="48"/>
      <c r="M106" s="48" t="s">
        <v>208</v>
      </c>
      <c r="N106" s="48"/>
      <c r="O106" s="48"/>
      <c r="P106" s="48" t="s">
        <v>210</v>
      </c>
      <c r="Q106" s="48" t="s">
        <v>210</v>
      </c>
      <c r="R106" s="48" t="s">
        <v>210</v>
      </c>
      <c r="S106" s="48"/>
      <c r="T106" s="48" t="s">
        <v>210</v>
      </c>
      <c r="U106" s="48"/>
      <c r="V106" s="48"/>
      <c r="W106" s="48" t="s">
        <v>210</v>
      </c>
      <c r="X106" s="48"/>
      <c r="Y106" s="48" t="s">
        <v>210</v>
      </c>
      <c r="Z106" s="48"/>
      <c r="AA106" s="48"/>
      <c r="AB106" s="48" t="s">
        <v>210</v>
      </c>
      <c r="AC106" s="48" t="s">
        <v>210</v>
      </c>
      <c r="AD106" s="48"/>
      <c r="AE106" s="48"/>
      <c r="AF106" s="48"/>
      <c r="AG106" s="48" t="s">
        <v>210</v>
      </c>
      <c r="AH106" s="48" t="s">
        <v>210</v>
      </c>
      <c r="AI106" s="48"/>
      <c r="AJ106" s="48"/>
      <c r="AK106" s="48" t="s">
        <v>210</v>
      </c>
      <c r="AL106" s="48"/>
      <c r="AM106" s="48"/>
      <c r="AN106" s="48"/>
      <c r="AO106" s="48"/>
      <c r="AP106" s="48"/>
      <c r="AQ106" s="48"/>
      <c r="AR106" s="48"/>
      <c r="AS106" s="48"/>
      <c r="AT106" s="48"/>
      <c r="AU106" s="48"/>
      <c r="AV106" s="48"/>
      <c r="AW106" s="48" t="s">
        <v>208</v>
      </c>
      <c r="AX106" s="48"/>
      <c r="AY106" s="48"/>
      <c r="AZ106" s="48"/>
      <c r="BA106" s="48"/>
      <c r="BB106" s="48" t="s">
        <v>209</v>
      </c>
      <c r="BC106" s="48"/>
      <c r="BD106" s="48"/>
      <c r="BE106" s="48"/>
      <c r="BF106" s="48"/>
      <c r="BG106" s="48"/>
      <c r="BH106" s="48"/>
      <c r="BI106" s="48"/>
      <c r="BJ106" s="48"/>
      <c r="BK106" s="48"/>
      <c r="BL106" s="48"/>
      <c r="BM106" s="48"/>
      <c r="BN106" s="48"/>
      <c r="BO106" s="48"/>
      <c r="BP106" s="48"/>
      <c r="BQ106" s="48"/>
      <c r="BR106" s="48"/>
      <c r="BS106" s="48"/>
      <c r="BT106" s="48"/>
      <c r="BU106" s="48"/>
      <c r="BV106" s="48"/>
      <c r="BW106" s="48"/>
      <c r="BX106" s="48"/>
      <c r="BY106" s="48"/>
      <c r="BZ106" s="48"/>
      <c r="CA106" s="48"/>
      <c r="CB106" s="48"/>
      <c r="CC106" s="48"/>
      <c r="CD106" s="48"/>
      <c r="CE106" s="48"/>
      <c r="CF106" s="48"/>
      <c r="CG106" s="48"/>
      <c r="CH106" s="48"/>
      <c r="CI106" s="48"/>
      <c r="CJ106" s="48"/>
      <c r="CK106" s="48"/>
      <c r="CL106" s="48"/>
      <c r="CM106" s="48"/>
      <c r="CN106" s="48"/>
      <c r="CO106" s="48"/>
      <c r="CP106" s="48"/>
      <c r="CQ106" s="48"/>
      <c r="CR106" s="48"/>
      <c r="CS106" s="48"/>
      <c r="CT106" s="48"/>
      <c r="CU106" s="48"/>
      <c r="CV106" s="48"/>
      <c r="CW106" s="48"/>
      <c r="CX106" s="48"/>
      <c r="CY106" s="48"/>
      <c r="CZ106" s="48"/>
      <c r="DA106" s="48"/>
      <c r="DB106" s="48"/>
      <c r="DC106" s="48"/>
      <c r="DD106" s="48"/>
      <c r="DE106" s="48"/>
      <c r="DF106" s="48" t="s">
        <v>208</v>
      </c>
      <c r="DG106" s="48"/>
      <c r="DH106" s="48"/>
      <c r="DI106" s="48"/>
      <c r="DJ106" s="48"/>
      <c r="DK106" s="48"/>
      <c r="DL106" s="48"/>
      <c r="DM106" s="49"/>
      <c r="DN106" s="49"/>
      <c r="DO106" s="49"/>
      <c r="DP106" s="49"/>
      <c r="DQ106" s="49"/>
      <c r="DR106" s="49"/>
      <c r="DS106" s="49"/>
      <c r="DT106" s="49"/>
      <c r="DU106" s="49"/>
      <c r="DV106" s="49"/>
      <c r="DW106" s="49"/>
      <c r="DX106" s="49"/>
      <c r="DY106" s="49"/>
      <c r="DZ106" s="49"/>
      <c r="EA106" s="49"/>
      <c r="EB106" s="49"/>
      <c r="EC106" s="49"/>
      <c r="ED106" s="50" t="s">
        <v>208</v>
      </c>
      <c r="EE106" s="25"/>
    </row>
    <row r="107" spans="1:135" s="13" customFormat="1" ht="18" customHeight="1" collapsed="1" thickBot="1" x14ac:dyDescent="0.25">
      <c r="A107" s="15" t="s">
        <v>187</v>
      </c>
      <c r="B107" s="140" t="s">
        <v>188</v>
      </c>
      <c r="C107" s="141"/>
      <c r="D107" s="12">
        <f>SUM(D108:D124)</f>
        <v>270</v>
      </c>
      <c r="E107" s="51">
        <f t="shared" ref="E107:AJ107" si="170">COUNTIF(E108:E124,"〇") + COUNTIF(E108:E124,"◎")*1.25+ COUNTIF(E108:E124,"☆")*0.75+ COUNTIF(E108:E124,"△")*0.5</f>
        <v>0</v>
      </c>
      <c r="F107" s="51">
        <f t="shared" si="170"/>
        <v>8.25</v>
      </c>
      <c r="G107" s="51">
        <f t="shared" si="170"/>
        <v>0</v>
      </c>
      <c r="H107" s="51">
        <f t="shared" si="170"/>
        <v>0</v>
      </c>
      <c r="I107" s="51">
        <f t="shared" si="170"/>
        <v>1.25</v>
      </c>
      <c r="J107" s="51">
        <f t="shared" si="170"/>
        <v>0</v>
      </c>
      <c r="K107" s="51">
        <f t="shared" si="170"/>
        <v>0</v>
      </c>
      <c r="L107" s="51">
        <f t="shared" si="170"/>
        <v>0</v>
      </c>
      <c r="M107" s="51">
        <f t="shared" si="170"/>
        <v>18</v>
      </c>
      <c r="N107" s="51">
        <f t="shared" si="170"/>
        <v>0</v>
      </c>
      <c r="O107" s="51">
        <f t="shared" si="170"/>
        <v>0</v>
      </c>
      <c r="P107" s="51">
        <f t="shared" si="170"/>
        <v>0</v>
      </c>
      <c r="Q107" s="51">
        <f t="shared" si="170"/>
        <v>0</v>
      </c>
      <c r="R107" s="51">
        <f t="shared" si="170"/>
        <v>5</v>
      </c>
      <c r="S107" s="51">
        <f t="shared" si="170"/>
        <v>0</v>
      </c>
      <c r="T107" s="51">
        <f t="shared" si="170"/>
        <v>21.25</v>
      </c>
      <c r="U107" s="51">
        <f t="shared" si="170"/>
        <v>15</v>
      </c>
      <c r="V107" s="51">
        <f t="shared" si="170"/>
        <v>0</v>
      </c>
      <c r="W107" s="51">
        <f t="shared" si="170"/>
        <v>20</v>
      </c>
      <c r="X107" s="51">
        <f t="shared" si="170"/>
        <v>0</v>
      </c>
      <c r="Y107" s="51">
        <f t="shared" si="170"/>
        <v>13.25</v>
      </c>
      <c r="Z107" s="51">
        <f t="shared" si="170"/>
        <v>0</v>
      </c>
      <c r="AA107" s="51">
        <f t="shared" si="170"/>
        <v>0</v>
      </c>
      <c r="AB107" s="51">
        <f t="shared" si="170"/>
        <v>21</v>
      </c>
      <c r="AC107" s="51">
        <f t="shared" si="170"/>
        <v>21.25</v>
      </c>
      <c r="AD107" s="51">
        <f t="shared" si="170"/>
        <v>0</v>
      </c>
      <c r="AE107" s="51">
        <f t="shared" si="170"/>
        <v>0</v>
      </c>
      <c r="AF107" s="51">
        <f t="shared" si="170"/>
        <v>0</v>
      </c>
      <c r="AG107" s="51">
        <f t="shared" si="170"/>
        <v>18.75</v>
      </c>
      <c r="AH107" s="51">
        <f t="shared" si="170"/>
        <v>20</v>
      </c>
      <c r="AI107" s="51">
        <f t="shared" si="170"/>
        <v>0</v>
      </c>
      <c r="AJ107" s="51">
        <f t="shared" si="170"/>
        <v>0</v>
      </c>
      <c r="AK107" s="51">
        <f t="shared" ref="AK107:BT107" si="171">COUNTIF(AK108:AK124,"〇") + COUNTIF(AK108:AK124,"◎")*1.25+ COUNTIF(AK108:AK124,"☆")*0.75+ COUNTIF(AK108:AK124,"△")*0.5</f>
        <v>20</v>
      </c>
      <c r="AL107" s="51">
        <f t="shared" si="171"/>
        <v>11.25</v>
      </c>
      <c r="AM107" s="51">
        <f t="shared" si="171"/>
        <v>0</v>
      </c>
      <c r="AN107" s="51">
        <f t="shared" si="171"/>
        <v>14.75</v>
      </c>
      <c r="AO107" s="51">
        <f t="shared" si="171"/>
        <v>1</v>
      </c>
      <c r="AP107" s="51">
        <f t="shared" si="171"/>
        <v>0</v>
      </c>
      <c r="AQ107" s="51">
        <f t="shared" si="171"/>
        <v>2.25</v>
      </c>
      <c r="AR107" s="51">
        <f t="shared" si="171"/>
        <v>1.75</v>
      </c>
      <c r="AS107" s="51">
        <f t="shared" si="171"/>
        <v>0</v>
      </c>
      <c r="AT107" s="51">
        <f t="shared" ref="AT107" si="172">COUNTIF(AT108:AT124,"〇") + COUNTIF(AT108:AT124,"◎")*1.25+ COUNTIF(AT108:AT124,"☆")*0.75+ COUNTIF(AT108:AT124,"△")*0.5</f>
        <v>0</v>
      </c>
      <c r="AU107" s="51">
        <f t="shared" ref="AU107" si="173">COUNTIF(AU108:AU124,"〇") + COUNTIF(AU108:AU124,"◎")*1.25+ COUNTIF(AU108:AU124,"☆")*0.75+ COUNTIF(AU108:AU124,"△")*0.5</f>
        <v>0</v>
      </c>
      <c r="AV107" s="51">
        <f t="shared" si="171"/>
        <v>8</v>
      </c>
      <c r="AW107" s="51">
        <f t="shared" si="171"/>
        <v>13.5</v>
      </c>
      <c r="AX107" s="51">
        <f t="shared" si="171"/>
        <v>3.75</v>
      </c>
      <c r="AY107" s="51">
        <f t="shared" si="171"/>
        <v>0</v>
      </c>
      <c r="AZ107" s="51">
        <f t="shared" si="171"/>
        <v>0</v>
      </c>
      <c r="BA107" s="51">
        <f t="shared" ref="BA107" si="174">COUNTIF(BA108:BA124,"〇") + COUNTIF(BA108:BA124,"◎")*1.25+ COUNTIF(BA108:BA124,"☆")*0.75+ COUNTIF(BA108:BA124,"△")*0.5</f>
        <v>1</v>
      </c>
      <c r="BB107" s="51">
        <f t="shared" si="171"/>
        <v>16</v>
      </c>
      <c r="BC107" s="51">
        <f t="shared" si="171"/>
        <v>0</v>
      </c>
      <c r="BD107" s="51">
        <f t="shared" si="171"/>
        <v>0</v>
      </c>
      <c r="BE107" s="51">
        <f t="shared" si="171"/>
        <v>0</v>
      </c>
      <c r="BF107" s="51">
        <f t="shared" si="171"/>
        <v>2</v>
      </c>
      <c r="BG107" s="51">
        <f t="shared" ref="BG107" si="175">COUNTIF(BG108:BG124,"〇") + COUNTIF(BG108:BG124,"◎")*1.25+ COUNTIF(BG108:BG124,"☆")*0.75+ COUNTIF(BG108:BG124,"△")*0.5</f>
        <v>0</v>
      </c>
      <c r="BH107" s="51">
        <f t="shared" si="171"/>
        <v>0</v>
      </c>
      <c r="BI107" s="51">
        <f t="shared" si="171"/>
        <v>0</v>
      </c>
      <c r="BJ107" s="51">
        <f t="shared" si="171"/>
        <v>0</v>
      </c>
      <c r="BK107" s="51">
        <f t="shared" si="171"/>
        <v>0</v>
      </c>
      <c r="BL107" s="51">
        <f t="shared" si="171"/>
        <v>0</v>
      </c>
      <c r="BM107" s="51">
        <f t="shared" si="171"/>
        <v>0</v>
      </c>
      <c r="BN107" s="51">
        <f t="shared" si="171"/>
        <v>0</v>
      </c>
      <c r="BO107" s="51">
        <f t="shared" si="171"/>
        <v>0</v>
      </c>
      <c r="BP107" s="51">
        <f t="shared" si="171"/>
        <v>0</v>
      </c>
      <c r="BQ107" s="51">
        <f t="shared" si="171"/>
        <v>0</v>
      </c>
      <c r="BR107" s="51">
        <f t="shared" si="171"/>
        <v>0</v>
      </c>
      <c r="BS107" s="51">
        <f t="shared" si="171"/>
        <v>0</v>
      </c>
      <c r="BT107" s="51">
        <f t="shared" si="171"/>
        <v>0</v>
      </c>
      <c r="BU107" s="51">
        <f t="shared" ref="BU107:CZ107" si="176">COUNTIF(BU108:BU124,"〇") + COUNTIF(BU108:BU124,"◎")*1.25+ COUNTIF(BU108:BU124,"☆")*0.75+ COUNTIF(BU108:BU124,"△")*0.5</f>
        <v>0</v>
      </c>
      <c r="BV107" s="51">
        <f t="shared" si="176"/>
        <v>0</v>
      </c>
      <c r="BW107" s="51">
        <f t="shared" si="176"/>
        <v>0</v>
      </c>
      <c r="BX107" s="51">
        <f t="shared" si="176"/>
        <v>0</v>
      </c>
      <c r="BY107" s="51">
        <f t="shared" si="176"/>
        <v>0</v>
      </c>
      <c r="BZ107" s="51">
        <f t="shared" si="176"/>
        <v>0</v>
      </c>
      <c r="CA107" s="51">
        <f t="shared" si="176"/>
        <v>0</v>
      </c>
      <c r="CB107" s="51">
        <f t="shared" si="176"/>
        <v>0</v>
      </c>
      <c r="CC107" s="51">
        <f t="shared" si="176"/>
        <v>0</v>
      </c>
      <c r="CD107" s="51">
        <f t="shared" si="176"/>
        <v>0</v>
      </c>
      <c r="CE107" s="51">
        <f t="shared" si="176"/>
        <v>0</v>
      </c>
      <c r="CF107" s="51">
        <f t="shared" si="176"/>
        <v>0</v>
      </c>
      <c r="CG107" s="51">
        <f t="shared" si="176"/>
        <v>0</v>
      </c>
      <c r="CH107" s="51">
        <f t="shared" si="176"/>
        <v>0</v>
      </c>
      <c r="CI107" s="51">
        <f t="shared" si="176"/>
        <v>0</v>
      </c>
      <c r="CJ107" s="51">
        <f t="shared" si="176"/>
        <v>0</v>
      </c>
      <c r="CK107" s="51">
        <f t="shared" si="176"/>
        <v>0</v>
      </c>
      <c r="CL107" s="51">
        <f t="shared" si="176"/>
        <v>0</v>
      </c>
      <c r="CM107" s="51">
        <f t="shared" si="176"/>
        <v>0</v>
      </c>
      <c r="CN107" s="51">
        <f t="shared" si="176"/>
        <v>0</v>
      </c>
      <c r="CO107" s="51">
        <f t="shared" si="176"/>
        <v>0</v>
      </c>
      <c r="CP107" s="51">
        <f t="shared" si="176"/>
        <v>0</v>
      </c>
      <c r="CQ107" s="51">
        <f t="shared" si="176"/>
        <v>0</v>
      </c>
      <c r="CR107" s="51">
        <f t="shared" si="176"/>
        <v>0</v>
      </c>
      <c r="CS107" s="51">
        <f t="shared" si="176"/>
        <v>0</v>
      </c>
      <c r="CT107" s="51">
        <f t="shared" si="176"/>
        <v>0</v>
      </c>
      <c r="CU107" s="51">
        <f t="shared" si="176"/>
        <v>0</v>
      </c>
      <c r="CV107" s="51">
        <f t="shared" si="176"/>
        <v>0</v>
      </c>
      <c r="CW107" s="51">
        <f t="shared" si="176"/>
        <v>0</v>
      </c>
      <c r="CX107" s="51">
        <f t="shared" si="176"/>
        <v>0</v>
      </c>
      <c r="CY107" s="51">
        <f t="shared" si="176"/>
        <v>0</v>
      </c>
      <c r="CZ107" s="51">
        <f t="shared" si="176"/>
        <v>0</v>
      </c>
      <c r="DA107" s="51">
        <f t="shared" ref="DA107:ED107" si="177">COUNTIF(DA108:DA124,"〇") + COUNTIF(DA108:DA124,"◎")*1.25+ COUNTIF(DA108:DA124,"☆")*0.75+ COUNTIF(DA108:DA124,"△")*0.5</f>
        <v>0</v>
      </c>
      <c r="DB107" s="51">
        <f t="shared" si="177"/>
        <v>0</v>
      </c>
      <c r="DC107" s="51">
        <f t="shared" si="177"/>
        <v>0</v>
      </c>
      <c r="DD107" s="51">
        <f t="shared" si="177"/>
        <v>0</v>
      </c>
      <c r="DE107" s="51">
        <f t="shared" si="177"/>
        <v>0</v>
      </c>
      <c r="DF107" s="51">
        <f t="shared" si="177"/>
        <v>1</v>
      </c>
      <c r="DG107" s="51">
        <f t="shared" si="177"/>
        <v>0</v>
      </c>
      <c r="DH107" s="51">
        <f t="shared" si="177"/>
        <v>0</v>
      </c>
      <c r="DI107" s="51">
        <f t="shared" si="177"/>
        <v>0</v>
      </c>
      <c r="DJ107" s="51">
        <f t="shared" si="177"/>
        <v>0</v>
      </c>
      <c r="DK107" s="51">
        <f t="shared" si="177"/>
        <v>0</v>
      </c>
      <c r="DL107" s="51">
        <f t="shared" si="177"/>
        <v>0</v>
      </c>
      <c r="DM107" s="51">
        <f t="shared" si="177"/>
        <v>0</v>
      </c>
      <c r="DN107" s="51">
        <f t="shared" si="177"/>
        <v>0</v>
      </c>
      <c r="DO107" s="51">
        <f t="shared" si="177"/>
        <v>0</v>
      </c>
      <c r="DP107" s="51">
        <f t="shared" si="177"/>
        <v>0</v>
      </c>
      <c r="DQ107" s="51">
        <f t="shared" si="177"/>
        <v>0</v>
      </c>
      <c r="DR107" s="51">
        <f t="shared" si="177"/>
        <v>0</v>
      </c>
      <c r="DS107" s="51">
        <f t="shared" si="177"/>
        <v>0</v>
      </c>
      <c r="DT107" s="51">
        <f t="shared" si="177"/>
        <v>0</v>
      </c>
      <c r="DU107" s="51">
        <f t="shared" si="177"/>
        <v>0</v>
      </c>
      <c r="DV107" s="51">
        <f t="shared" si="177"/>
        <v>0</v>
      </c>
      <c r="DW107" s="51">
        <f t="shared" si="177"/>
        <v>0</v>
      </c>
      <c r="DX107" s="51">
        <f t="shared" si="177"/>
        <v>0</v>
      </c>
      <c r="DY107" s="51">
        <f t="shared" si="177"/>
        <v>8.75</v>
      </c>
      <c r="DZ107" s="51">
        <f t="shared" si="177"/>
        <v>0</v>
      </c>
      <c r="EA107" s="51">
        <f t="shared" si="177"/>
        <v>0</v>
      </c>
      <c r="EB107" s="51">
        <f t="shared" si="177"/>
        <v>0</v>
      </c>
      <c r="EC107" s="51">
        <f t="shared" si="177"/>
        <v>0</v>
      </c>
      <c r="ED107" s="52">
        <f t="shared" si="177"/>
        <v>16.5</v>
      </c>
    </row>
    <row r="108" spans="1:135" s="9" customFormat="1" ht="18" hidden="1" customHeight="1" outlineLevel="1" x14ac:dyDescent="0.2">
      <c r="A108" s="13"/>
      <c r="B108" s="14">
        <v>1</v>
      </c>
      <c r="C108" s="10">
        <v>43739</v>
      </c>
      <c r="D108" s="11">
        <f t="shared" ref="D108:D124" si="178">COUNTA(E108:ED108)</f>
        <v>16</v>
      </c>
      <c r="E108" s="48"/>
      <c r="F108" s="48" t="s">
        <v>210</v>
      </c>
      <c r="G108" s="48"/>
      <c r="H108" s="48"/>
      <c r="I108" s="48"/>
      <c r="J108" s="48"/>
      <c r="K108" s="48"/>
      <c r="L108" s="48"/>
      <c r="M108" s="48" t="s">
        <v>210</v>
      </c>
      <c r="N108" s="48"/>
      <c r="O108" s="48"/>
      <c r="P108" s="48"/>
      <c r="Q108" s="48"/>
      <c r="R108" s="48"/>
      <c r="S108" s="48"/>
      <c r="T108" s="48" t="s">
        <v>210</v>
      </c>
      <c r="U108" s="48"/>
      <c r="V108" s="48"/>
      <c r="W108" s="48"/>
      <c r="X108" s="48"/>
      <c r="Y108" s="48" t="s">
        <v>208</v>
      </c>
      <c r="Z108" s="48"/>
      <c r="AA108" s="48"/>
      <c r="AB108" s="48" t="s">
        <v>210</v>
      </c>
      <c r="AC108" s="48" t="s">
        <v>210</v>
      </c>
      <c r="AD108" s="48"/>
      <c r="AE108" s="48"/>
      <c r="AF108" s="48"/>
      <c r="AG108" s="48" t="s">
        <v>210</v>
      </c>
      <c r="AH108" s="48" t="s">
        <v>210</v>
      </c>
      <c r="AI108" s="48"/>
      <c r="AJ108" s="48"/>
      <c r="AK108" s="48" t="s">
        <v>210</v>
      </c>
      <c r="AL108" s="48"/>
      <c r="AM108" s="48"/>
      <c r="AN108" s="48" t="s">
        <v>210</v>
      </c>
      <c r="AO108" s="48"/>
      <c r="AP108" s="48"/>
      <c r="AQ108" s="48"/>
      <c r="AR108" s="48" t="s">
        <v>209</v>
      </c>
      <c r="AS108" s="48"/>
      <c r="AT108" s="48"/>
      <c r="AU108" s="48"/>
      <c r="AV108" s="48" t="s">
        <v>208</v>
      </c>
      <c r="AW108" s="48" t="s">
        <v>208</v>
      </c>
      <c r="AX108" s="48"/>
      <c r="AY108" s="48"/>
      <c r="AZ108" s="48"/>
      <c r="BA108" s="48"/>
      <c r="BB108" s="48" t="s">
        <v>208</v>
      </c>
      <c r="BC108" s="48"/>
      <c r="BD108" s="48"/>
      <c r="BE108" s="48"/>
      <c r="BF108" s="48"/>
      <c r="BG108" s="48"/>
      <c r="BH108" s="48"/>
      <c r="BI108" s="48"/>
      <c r="BJ108" s="48"/>
      <c r="BK108" s="48"/>
      <c r="BL108" s="48"/>
      <c r="BM108" s="48"/>
      <c r="BN108" s="48"/>
      <c r="BO108" s="48"/>
      <c r="BP108" s="48"/>
      <c r="BQ108" s="48"/>
      <c r="BR108" s="48"/>
      <c r="BS108" s="48"/>
      <c r="BT108" s="48"/>
      <c r="BU108" s="48"/>
      <c r="BV108" s="48"/>
      <c r="BW108" s="48"/>
      <c r="BX108" s="48"/>
      <c r="BY108" s="48"/>
      <c r="BZ108" s="48"/>
      <c r="CA108" s="48"/>
      <c r="CB108" s="48"/>
      <c r="CC108" s="48"/>
      <c r="CD108" s="48"/>
      <c r="CE108" s="48"/>
      <c r="CF108" s="48"/>
      <c r="CG108" s="48"/>
      <c r="CH108" s="48"/>
      <c r="CI108" s="48"/>
      <c r="CJ108" s="48"/>
      <c r="CK108" s="48"/>
      <c r="CL108" s="48"/>
      <c r="CM108" s="48"/>
      <c r="CN108" s="48"/>
      <c r="CO108" s="48"/>
      <c r="CP108" s="48"/>
      <c r="CQ108" s="48"/>
      <c r="CR108" s="48"/>
      <c r="CS108" s="48"/>
      <c r="CT108" s="48"/>
      <c r="CU108" s="48"/>
      <c r="CV108" s="48"/>
      <c r="CW108" s="48"/>
      <c r="CX108" s="48"/>
      <c r="CY108" s="48"/>
      <c r="CZ108" s="48"/>
      <c r="DA108" s="48"/>
      <c r="DB108" s="48"/>
      <c r="DC108" s="48"/>
      <c r="DD108" s="48"/>
      <c r="DE108" s="48"/>
      <c r="DF108" s="48"/>
      <c r="DG108" s="48"/>
      <c r="DH108" s="48"/>
      <c r="DI108" s="48"/>
      <c r="DJ108" s="48"/>
      <c r="DK108" s="48"/>
      <c r="DL108" s="48"/>
      <c r="DM108" s="49"/>
      <c r="DN108" s="49"/>
      <c r="DO108" s="49"/>
      <c r="DP108" s="49"/>
      <c r="DQ108" s="49"/>
      <c r="DR108" s="49"/>
      <c r="DS108" s="49"/>
      <c r="DT108" s="49"/>
      <c r="DU108" s="49"/>
      <c r="DV108" s="49"/>
      <c r="DW108" s="49"/>
      <c r="DX108" s="49"/>
      <c r="DY108" s="49" t="s">
        <v>208</v>
      </c>
      <c r="DZ108" s="49"/>
      <c r="EA108" s="49"/>
      <c r="EB108" s="49"/>
      <c r="EC108" s="49"/>
      <c r="ED108" s="50" t="s">
        <v>208</v>
      </c>
      <c r="EE108" s="25"/>
    </row>
    <row r="109" spans="1:135" s="9" customFormat="1" ht="18" hidden="1" customHeight="1" outlineLevel="1" x14ac:dyDescent="0.2">
      <c r="A109" s="13"/>
      <c r="B109" s="14">
        <v>2</v>
      </c>
      <c r="C109" s="10">
        <v>43740</v>
      </c>
      <c r="D109" s="11">
        <f t="shared" si="178"/>
        <v>15</v>
      </c>
      <c r="E109" s="48"/>
      <c r="F109" s="48"/>
      <c r="G109" s="48"/>
      <c r="H109" s="48"/>
      <c r="I109" s="48"/>
      <c r="J109" s="48"/>
      <c r="K109" s="48"/>
      <c r="L109" s="48"/>
      <c r="M109" s="48" t="s">
        <v>210</v>
      </c>
      <c r="N109" s="48"/>
      <c r="O109" s="48"/>
      <c r="P109" s="48"/>
      <c r="Q109" s="48"/>
      <c r="R109" s="48"/>
      <c r="S109" s="48"/>
      <c r="T109" s="48" t="s">
        <v>210</v>
      </c>
      <c r="U109" s="48" t="s">
        <v>210</v>
      </c>
      <c r="V109" s="48"/>
      <c r="W109" s="48" t="s">
        <v>210</v>
      </c>
      <c r="X109" s="48"/>
      <c r="Y109" s="48" t="s">
        <v>213</v>
      </c>
      <c r="Z109" s="48"/>
      <c r="AA109" s="48"/>
      <c r="AB109" s="48" t="s">
        <v>210</v>
      </c>
      <c r="AC109" s="48" t="s">
        <v>210</v>
      </c>
      <c r="AD109" s="48"/>
      <c r="AE109" s="48"/>
      <c r="AF109" s="48"/>
      <c r="AG109" s="48" t="s">
        <v>210</v>
      </c>
      <c r="AH109" s="48" t="s">
        <v>210</v>
      </c>
      <c r="AI109" s="48"/>
      <c r="AJ109" s="48"/>
      <c r="AK109" s="48" t="s">
        <v>210</v>
      </c>
      <c r="AL109" s="48" t="s">
        <v>210</v>
      </c>
      <c r="AM109" s="48"/>
      <c r="AN109" s="48"/>
      <c r="AO109" s="48"/>
      <c r="AP109" s="48"/>
      <c r="AQ109" s="48"/>
      <c r="AR109" s="48" t="s">
        <v>209</v>
      </c>
      <c r="AS109" s="48"/>
      <c r="AT109" s="48"/>
      <c r="AU109" s="48"/>
      <c r="AV109" s="48"/>
      <c r="AW109" s="48" t="s">
        <v>208</v>
      </c>
      <c r="AX109" s="48"/>
      <c r="AY109" s="48"/>
      <c r="AZ109" s="48"/>
      <c r="BA109" s="48"/>
      <c r="BB109" s="48" t="s">
        <v>208</v>
      </c>
      <c r="BC109" s="48"/>
      <c r="BD109" s="48"/>
      <c r="BE109" s="48"/>
      <c r="BF109" s="48"/>
      <c r="BG109" s="48"/>
      <c r="BH109" s="48"/>
      <c r="BI109" s="48"/>
      <c r="BJ109" s="48"/>
      <c r="BK109" s="48"/>
      <c r="BL109" s="48"/>
      <c r="BM109" s="48"/>
      <c r="BN109" s="48"/>
      <c r="BO109" s="48"/>
      <c r="BP109" s="48"/>
      <c r="BQ109" s="48"/>
      <c r="BR109" s="48"/>
      <c r="BS109" s="48"/>
      <c r="BT109" s="48"/>
      <c r="BU109" s="48"/>
      <c r="BV109" s="48"/>
      <c r="BW109" s="48"/>
      <c r="BX109" s="48"/>
      <c r="BY109" s="48"/>
      <c r="BZ109" s="48"/>
      <c r="CA109" s="48"/>
      <c r="CB109" s="48"/>
      <c r="CC109" s="48"/>
      <c r="CD109" s="48"/>
      <c r="CE109" s="48"/>
      <c r="CF109" s="48"/>
      <c r="CG109" s="48"/>
      <c r="CH109" s="48"/>
      <c r="CI109" s="48"/>
      <c r="CJ109" s="48"/>
      <c r="CK109" s="48"/>
      <c r="CL109" s="48"/>
      <c r="CM109" s="48"/>
      <c r="CN109" s="48"/>
      <c r="CO109" s="48"/>
      <c r="CP109" s="48"/>
      <c r="CQ109" s="48"/>
      <c r="CR109" s="48"/>
      <c r="CS109" s="48"/>
      <c r="CT109" s="48"/>
      <c r="CU109" s="48"/>
      <c r="CV109" s="48"/>
      <c r="CW109" s="48"/>
      <c r="CX109" s="48"/>
      <c r="CY109" s="48"/>
      <c r="CZ109" s="48"/>
      <c r="DA109" s="48"/>
      <c r="DB109" s="48"/>
      <c r="DC109" s="48"/>
      <c r="DD109" s="48"/>
      <c r="DE109" s="48"/>
      <c r="DF109" s="48"/>
      <c r="DG109" s="48"/>
      <c r="DH109" s="48"/>
      <c r="DI109" s="48"/>
      <c r="DJ109" s="48"/>
      <c r="DK109" s="48"/>
      <c r="DL109" s="48"/>
      <c r="DM109" s="49"/>
      <c r="DN109" s="49"/>
      <c r="DO109" s="49"/>
      <c r="DP109" s="49"/>
      <c r="DQ109" s="49"/>
      <c r="DR109" s="49"/>
      <c r="DS109" s="49"/>
      <c r="DT109" s="49"/>
      <c r="DU109" s="49"/>
      <c r="DV109" s="49"/>
      <c r="DW109" s="49"/>
      <c r="DX109" s="49"/>
      <c r="DY109" s="49"/>
      <c r="DZ109" s="49"/>
      <c r="EA109" s="49"/>
      <c r="EB109" s="49"/>
      <c r="EC109" s="49"/>
      <c r="ED109" s="50" t="s">
        <v>208</v>
      </c>
      <c r="EE109" s="25"/>
    </row>
    <row r="110" spans="1:135" s="9" customFormat="1" ht="18" hidden="1" customHeight="1" outlineLevel="1" x14ac:dyDescent="0.2">
      <c r="A110" s="13"/>
      <c r="B110" s="14">
        <v>3</v>
      </c>
      <c r="C110" s="10">
        <v>43741</v>
      </c>
      <c r="D110" s="11">
        <f t="shared" si="178"/>
        <v>17</v>
      </c>
      <c r="E110" s="48"/>
      <c r="F110" s="48"/>
      <c r="G110" s="48"/>
      <c r="H110" s="48"/>
      <c r="I110" s="48"/>
      <c r="J110" s="48"/>
      <c r="K110" s="48"/>
      <c r="L110" s="48"/>
      <c r="M110" s="48" t="s">
        <v>208</v>
      </c>
      <c r="N110" s="48"/>
      <c r="O110" s="48"/>
      <c r="P110" s="48"/>
      <c r="Q110" s="48"/>
      <c r="R110" s="48"/>
      <c r="S110" s="48"/>
      <c r="T110" s="48" t="s">
        <v>210</v>
      </c>
      <c r="U110" s="48" t="s">
        <v>210</v>
      </c>
      <c r="V110" s="48"/>
      <c r="W110" s="48" t="s">
        <v>210</v>
      </c>
      <c r="X110" s="48"/>
      <c r="Y110" s="48" t="s">
        <v>213</v>
      </c>
      <c r="Z110" s="48"/>
      <c r="AA110" s="48"/>
      <c r="AB110" s="48" t="s">
        <v>210</v>
      </c>
      <c r="AC110" s="48" t="s">
        <v>210</v>
      </c>
      <c r="AD110" s="48"/>
      <c r="AE110" s="48"/>
      <c r="AF110" s="48"/>
      <c r="AG110" s="48" t="s">
        <v>210</v>
      </c>
      <c r="AH110" s="48" t="s">
        <v>210</v>
      </c>
      <c r="AI110" s="48"/>
      <c r="AJ110" s="48"/>
      <c r="AK110" s="48" t="s">
        <v>210</v>
      </c>
      <c r="AL110" s="48" t="s">
        <v>210</v>
      </c>
      <c r="AM110" s="48"/>
      <c r="AN110" s="48" t="s">
        <v>210</v>
      </c>
      <c r="AO110" s="48"/>
      <c r="AP110" s="48"/>
      <c r="AQ110" s="48"/>
      <c r="AR110" s="48"/>
      <c r="AS110" s="48"/>
      <c r="AT110" s="48"/>
      <c r="AU110" s="48"/>
      <c r="AV110" s="48" t="s">
        <v>208</v>
      </c>
      <c r="AW110" s="48"/>
      <c r="AX110" s="48" t="s">
        <v>209</v>
      </c>
      <c r="AY110" s="48"/>
      <c r="AZ110" s="48"/>
      <c r="BA110" s="48"/>
      <c r="BB110" s="48" t="s">
        <v>208</v>
      </c>
      <c r="BC110" s="48"/>
      <c r="BD110" s="48"/>
      <c r="BE110" s="48"/>
      <c r="BF110" s="48"/>
      <c r="BG110" s="48"/>
      <c r="BH110" s="48"/>
      <c r="BI110" s="48"/>
      <c r="BJ110" s="48"/>
      <c r="BK110" s="48"/>
      <c r="BL110" s="48"/>
      <c r="BM110" s="48"/>
      <c r="BN110" s="48"/>
      <c r="BO110" s="48"/>
      <c r="BP110" s="48"/>
      <c r="BQ110" s="48"/>
      <c r="BR110" s="48"/>
      <c r="BS110" s="48"/>
      <c r="BT110" s="48"/>
      <c r="BU110" s="48"/>
      <c r="BV110" s="48"/>
      <c r="BW110" s="48"/>
      <c r="BX110" s="48"/>
      <c r="BY110" s="48"/>
      <c r="BZ110" s="48"/>
      <c r="CA110" s="48"/>
      <c r="CB110" s="48"/>
      <c r="CC110" s="48"/>
      <c r="CD110" s="48"/>
      <c r="CE110" s="48"/>
      <c r="CF110" s="48"/>
      <c r="CG110" s="48"/>
      <c r="CH110" s="48"/>
      <c r="CI110" s="48"/>
      <c r="CJ110" s="48"/>
      <c r="CK110" s="48"/>
      <c r="CL110" s="48"/>
      <c r="CM110" s="48"/>
      <c r="CN110" s="48"/>
      <c r="CO110" s="48"/>
      <c r="CP110" s="48"/>
      <c r="CQ110" s="48"/>
      <c r="CR110" s="48"/>
      <c r="CS110" s="48"/>
      <c r="CT110" s="48"/>
      <c r="CU110" s="48"/>
      <c r="CV110" s="48"/>
      <c r="CW110" s="48"/>
      <c r="CX110" s="48"/>
      <c r="CY110" s="48"/>
      <c r="CZ110" s="48"/>
      <c r="DA110" s="48"/>
      <c r="DB110" s="48"/>
      <c r="DC110" s="48"/>
      <c r="DD110" s="48"/>
      <c r="DE110" s="48"/>
      <c r="DF110" s="48"/>
      <c r="DG110" s="48"/>
      <c r="DH110" s="48"/>
      <c r="DI110" s="48"/>
      <c r="DJ110" s="48"/>
      <c r="DK110" s="48"/>
      <c r="DL110" s="48"/>
      <c r="DM110" s="49"/>
      <c r="DN110" s="49"/>
      <c r="DO110" s="49"/>
      <c r="DP110" s="49"/>
      <c r="DQ110" s="49"/>
      <c r="DR110" s="49"/>
      <c r="DS110" s="49"/>
      <c r="DT110" s="49"/>
      <c r="DU110" s="49"/>
      <c r="DV110" s="49"/>
      <c r="DW110" s="49"/>
      <c r="DX110" s="49"/>
      <c r="DY110" s="49" t="s">
        <v>208</v>
      </c>
      <c r="DZ110" s="49"/>
      <c r="EA110" s="49"/>
      <c r="EB110" s="49"/>
      <c r="EC110" s="49"/>
      <c r="ED110" s="50" t="s">
        <v>208</v>
      </c>
      <c r="EE110" s="25"/>
    </row>
    <row r="111" spans="1:135" s="9" customFormat="1" ht="18" hidden="1" customHeight="1" outlineLevel="1" x14ac:dyDescent="0.2">
      <c r="A111" s="13"/>
      <c r="B111" s="14">
        <v>4</v>
      </c>
      <c r="C111" s="10">
        <v>43742</v>
      </c>
      <c r="D111" s="11">
        <f t="shared" si="178"/>
        <v>16</v>
      </c>
      <c r="E111" s="48"/>
      <c r="F111" s="48" t="s">
        <v>210</v>
      </c>
      <c r="G111" s="48"/>
      <c r="H111" s="48"/>
      <c r="I111" s="48"/>
      <c r="J111" s="48"/>
      <c r="K111" s="48"/>
      <c r="L111" s="48"/>
      <c r="M111" s="48" t="s">
        <v>210</v>
      </c>
      <c r="N111" s="48"/>
      <c r="O111" s="48"/>
      <c r="P111" s="48"/>
      <c r="Q111" s="48"/>
      <c r="R111" s="48"/>
      <c r="S111" s="48"/>
      <c r="T111" s="48" t="s">
        <v>210</v>
      </c>
      <c r="U111" s="48"/>
      <c r="V111" s="48"/>
      <c r="W111" s="48" t="s">
        <v>210</v>
      </c>
      <c r="X111" s="48"/>
      <c r="Y111" s="48"/>
      <c r="Z111" s="48"/>
      <c r="AA111" s="48"/>
      <c r="AB111" s="48" t="s">
        <v>210</v>
      </c>
      <c r="AC111" s="48" t="s">
        <v>210</v>
      </c>
      <c r="AD111" s="48"/>
      <c r="AE111" s="48"/>
      <c r="AF111" s="48"/>
      <c r="AG111" s="48" t="s">
        <v>210</v>
      </c>
      <c r="AH111" s="48" t="s">
        <v>210</v>
      </c>
      <c r="AI111" s="48"/>
      <c r="AJ111" s="48"/>
      <c r="AK111" s="48" t="s">
        <v>210</v>
      </c>
      <c r="AL111" s="48" t="s">
        <v>210</v>
      </c>
      <c r="AM111" s="48"/>
      <c r="AN111" s="48" t="s">
        <v>210</v>
      </c>
      <c r="AO111" s="48"/>
      <c r="AP111" s="48"/>
      <c r="AQ111" s="48"/>
      <c r="AR111" s="48"/>
      <c r="AS111" s="48"/>
      <c r="AT111" s="48"/>
      <c r="AU111" s="48"/>
      <c r="AV111" s="48" t="s">
        <v>208</v>
      </c>
      <c r="AW111" s="48" t="s">
        <v>208</v>
      </c>
      <c r="AX111" s="48" t="s">
        <v>209</v>
      </c>
      <c r="AY111" s="48"/>
      <c r="AZ111" s="48"/>
      <c r="BA111" s="48"/>
      <c r="BB111" s="48" t="s">
        <v>208</v>
      </c>
      <c r="BC111" s="48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/>
      <c r="BN111" s="48"/>
      <c r="BO111" s="48"/>
      <c r="BP111" s="48"/>
      <c r="BQ111" s="48"/>
      <c r="BR111" s="48"/>
      <c r="BS111" s="48"/>
      <c r="BT111" s="48"/>
      <c r="BU111" s="48"/>
      <c r="BV111" s="48"/>
      <c r="BW111" s="48"/>
      <c r="BX111" s="48"/>
      <c r="BY111" s="48"/>
      <c r="BZ111" s="48"/>
      <c r="CA111" s="48"/>
      <c r="CB111" s="48"/>
      <c r="CC111" s="48"/>
      <c r="CD111" s="48"/>
      <c r="CE111" s="48"/>
      <c r="CF111" s="48"/>
      <c r="CG111" s="48"/>
      <c r="CH111" s="48"/>
      <c r="CI111" s="48"/>
      <c r="CJ111" s="48"/>
      <c r="CK111" s="48"/>
      <c r="CL111" s="48"/>
      <c r="CM111" s="48"/>
      <c r="CN111" s="48"/>
      <c r="CO111" s="48"/>
      <c r="CP111" s="48"/>
      <c r="CQ111" s="48"/>
      <c r="CR111" s="48"/>
      <c r="CS111" s="48"/>
      <c r="CT111" s="48"/>
      <c r="CU111" s="48"/>
      <c r="CV111" s="48"/>
      <c r="CW111" s="48"/>
      <c r="CX111" s="48"/>
      <c r="CY111" s="48"/>
      <c r="CZ111" s="48"/>
      <c r="DA111" s="48"/>
      <c r="DB111" s="48"/>
      <c r="DC111" s="48"/>
      <c r="DD111" s="48"/>
      <c r="DE111" s="48"/>
      <c r="DF111" s="48"/>
      <c r="DG111" s="48"/>
      <c r="DH111" s="48"/>
      <c r="DI111" s="48"/>
      <c r="DJ111" s="48"/>
      <c r="DK111" s="48"/>
      <c r="DL111" s="48"/>
      <c r="DM111" s="49"/>
      <c r="DN111" s="49"/>
      <c r="DO111" s="49"/>
      <c r="DP111" s="49"/>
      <c r="DQ111" s="49"/>
      <c r="DR111" s="49"/>
      <c r="DS111" s="49"/>
      <c r="DT111" s="49"/>
      <c r="DU111" s="49"/>
      <c r="DV111" s="49"/>
      <c r="DW111" s="49"/>
      <c r="DX111" s="49"/>
      <c r="DY111" s="49"/>
      <c r="DZ111" s="49"/>
      <c r="EA111" s="49"/>
      <c r="EB111" s="49"/>
      <c r="EC111" s="49"/>
      <c r="ED111" s="50" t="s">
        <v>208</v>
      </c>
      <c r="EE111" s="25"/>
    </row>
    <row r="112" spans="1:135" s="9" customFormat="1" ht="18" hidden="1" customHeight="1" outlineLevel="1" x14ac:dyDescent="0.2">
      <c r="A112" s="13"/>
      <c r="B112" s="14">
        <v>5</v>
      </c>
      <c r="C112" s="10">
        <v>43745</v>
      </c>
      <c r="D112" s="11">
        <f t="shared" si="178"/>
        <v>17</v>
      </c>
      <c r="E112" s="48"/>
      <c r="F112" s="48"/>
      <c r="G112" s="48"/>
      <c r="H112" s="48"/>
      <c r="I112" s="48"/>
      <c r="J112" s="48"/>
      <c r="K112" s="48"/>
      <c r="L112" s="48"/>
      <c r="M112" s="48" t="s">
        <v>210</v>
      </c>
      <c r="N112" s="48"/>
      <c r="O112" s="48"/>
      <c r="P112" s="48"/>
      <c r="Q112" s="48"/>
      <c r="R112" s="48" t="s">
        <v>210</v>
      </c>
      <c r="S112" s="48"/>
      <c r="T112" s="48" t="s">
        <v>210</v>
      </c>
      <c r="U112" s="48" t="s">
        <v>210</v>
      </c>
      <c r="V112" s="48"/>
      <c r="W112" s="48" t="s">
        <v>210</v>
      </c>
      <c r="X112" s="48"/>
      <c r="Y112" s="48" t="s">
        <v>208</v>
      </c>
      <c r="Z112" s="48"/>
      <c r="AA112" s="48"/>
      <c r="AB112" s="48" t="s">
        <v>210</v>
      </c>
      <c r="AC112" s="48" t="s">
        <v>210</v>
      </c>
      <c r="AD112" s="48"/>
      <c r="AE112" s="48"/>
      <c r="AF112" s="48"/>
      <c r="AG112" s="48"/>
      <c r="AH112" s="48" t="s">
        <v>210</v>
      </c>
      <c r="AI112" s="48"/>
      <c r="AJ112" s="48"/>
      <c r="AK112" s="48" t="s">
        <v>210</v>
      </c>
      <c r="AL112" s="48"/>
      <c r="AM112" s="48"/>
      <c r="AN112" s="48" t="s">
        <v>210</v>
      </c>
      <c r="AO112" s="48"/>
      <c r="AP112" s="48"/>
      <c r="AQ112" s="48" t="s">
        <v>210</v>
      </c>
      <c r="AR112" s="48" t="s">
        <v>213</v>
      </c>
      <c r="AS112" s="48"/>
      <c r="AT112" s="48"/>
      <c r="AU112" s="48"/>
      <c r="AV112" s="48" t="s">
        <v>208</v>
      </c>
      <c r="AW112" s="48" t="s">
        <v>208</v>
      </c>
      <c r="AX112" s="48"/>
      <c r="AY112" s="48"/>
      <c r="AZ112" s="48"/>
      <c r="BA112" s="48"/>
      <c r="BB112" s="48" t="s">
        <v>208</v>
      </c>
      <c r="BC112" s="48"/>
      <c r="BD112" s="48"/>
      <c r="BE112" s="48"/>
      <c r="BF112" s="48"/>
      <c r="BG112" s="48"/>
      <c r="BH112" s="48"/>
      <c r="BI112" s="48"/>
      <c r="BJ112" s="48"/>
      <c r="BK112" s="48"/>
      <c r="BL112" s="48"/>
      <c r="BM112" s="48"/>
      <c r="BN112" s="48"/>
      <c r="BO112" s="48"/>
      <c r="BP112" s="48"/>
      <c r="BQ112" s="48"/>
      <c r="BR112" s="48"/>
      <c r="BS112" s="48"/>
      <c r="BT112" s="48"/>
      <c r="BU112" s="48"/>
      <c r="BV112" s="48"/>
      <c r="BW112" s="48"/>
      <c r="BX112" s="48"/>
      <c r="BY112" s="48"/>
      <c r="BZ112" s="48"/>
      <c r="CA112" s="48"/>
      <c r="CB112" s="48"/>
      <c r="CC112" s="48"/>
      <c r="CD112" s="48"/>
      <c r="CE112" s="48"/>
      <c r="CF112" s="48"/>
      <c r="CG112" s="48"/>
      <c r="CH112" s="48"/>
      <c r="CI112" s="48"/>
      <c r="CJ112" s="48"/>
      <c r="CK112" s="48"/>
      <c r="CL112" s="48"/>
      <c r="CM112" s="48"/>
      <c r="CN112" s="48"/>
      <c r="CO112" s="48"/>
      <c r="CP112" s="48"/>
      <c r="CQ112" s="48"/>
      <c r="CR112" s="48"/>
      <c r="CS112" s="48"/>
      <c r="CT112" s="48"/>
      <c r="CU112" s="48"/>
      <c r="CV112" s="48"/>
      <c r="CW112" s="48"/>
      <c r="CX112" s="48"/>
      <c r="CY112" s="48"/>
      <c r="CZ112" s="48"/>
      <c r="DA112" s="48"/>
      <c r="DB112" s="48"/>
      <c r="DC112" s="48"/>
      <c r="DD112" s="48"/>
      <c r="DE112" s="48"/>
      <c r="DF112" s="48"/>
      <c r="DG112" s="48"/>
      <c r="DH112" s="48"/>
      <c r="DI112" s="48"/>
      <c r="DJ112" s="48"/>
      <c r="DK112" s="48"/>
      <c r="DL112" s="48"/>
      <c r="DM112" s="49"/>
      <c r="DN112" s="49"/>
      <c r="DO112" s="49"/>
      <c r="DP112" s="49"/>
      <c r="DQ112" s="49"/>
      <c r="DR112" s="49"/>
      <c r="DS112" s="49"/>
      <c r="DT112" s="49"/>
      <c r="DU112" s="49"/>
      <c r="DV112" s="49"/>
      <c r="DW112" s="49"/>
      <c r="DX112" s="49"/>
      <c r="DY112" s="49"/>
      <c r="DZ112" s="49"/>
      <c r="EA112" s="49"/>
      <c r="EB112" s="49"/>
      <c r="EC112" s="49"/>
      <c r="ED112" s="50" t="s">
        <v>208</v>
      </c>
      <c r="EE112" s="25"/>
    </row>
    <row r="113" spans="1:135" s="9" customFormat="1" ht="18" hidden="1" customHeight="1" outlineLevel="1" x14ac:dyDescent="0.2">
      <c r="A113" s="13"/>
      <c r="B113" s="14">
        <v>6</v>
      </c>
      <c r="C113" s="10">
        <v>43746</v>
      </c>
      <c r="D113" s="11">
        <f t="shared" si="178"/>
        <v>15</v>
      </c>
      <c r="E113" s="48"/>
      <c r="F113" s="48"/>
      <c r="G113" s="48"/>
      <c r="H113" s="48"/>
      <c r="I113" s="48"/>
      <c r="J113" s="48"/>
      <c r="K113" s="48"/>
      <c r="L113" s="48"/>
      <c r="M113" s="48" t="s">
        <v>210</v>
      </c>
      <c r="N113" s="48"/>
      <c r="O113" s="48"/>
      <c r="P113" s="48"/>
      <c r="Q113" s="48"/>
      <c r="R113" s="48"/>
      <c r="S113" s="48"/>
      <c r="T113" s="48" t="s">
        <v>210</v>
      </c>
      <c r="U113" s="48"/>
      <c r="V113" s="48"/>
      <c r="W113" s="48" t="s">
        <v>210</v>
      </c>
      <c r="X113" s="48"/>
      <c r="Y113" s="48" t="s">
        <v>210</v>
      </c>
      <c r="Z113" s="48"/>
      <c r="AA113" s="48"/>
      <c r="AB113" s="48" t="s">
        <v>210</v>
      </c>
      <c r="AC113" s="48" t="s">
        <v>210</v>
      </c>
      <c r="AD113" s="48"/>
      <c r="AE113" s="48"/>
      <c r="AF113" s="48"/>
      <c r="AG113" s="48" t="s">
        <v>210</v>
      </c>
      <c r="AH113" s="48" t="s">
        <v>210</v>
      </c>
      <c r="AI113" s="48"/>
      <c r="AJ113" s="48"/>
      <c r="AK113" s="48"/>
      <c r="AL113" s="48"/>
      <c r="AM113" s="48"/>
      <c r="AN113" s="48"/>
      <c r="AO113" s="48"/>
      <c r="AP113" s="48"/>
      <c r="AQ113" s="48" t="s">
        <v>208</v>
      </c>
      <c r="AR113" s="48"/>
      <c r="AS113" s="48"/>
      <c r="AT113" s="48"/>
      <c r="AU113" s="48"/>
      <c r="AV113" s="48"/>
      <c r="AW113" s="48" t="s">
        <v>208</v>
      </c>
      <c r="AX113" s="48" t="s">
        <v>209</v>
      </c>
      <c r="AY113" s="48"/>
      <c r="AZ113" s="48"/>
      <c r="BA113" s="48"/>
      <c r="BB113" s="48" t="s">
        <v>208</v>
      </c>
      <c r="BC113" s="48"/>
      <c r="BD113" s="48"/>
      <c r="BE113" s="48"/>
      <c r="BF113" s="48" t="s">
        <v>208</v>
      </c>
      <c r="BG113" s="48"/>
      <c r="BH113" s="48"/>
      <c r="BI113" s="48"/>
      <c r="BJ113" s="48"/>
      <c r="BK113" s="48"/>
      <c r="BL113" s="48"/>
      <c r="BM113" s="48"/>
      <c r="BN113" s="48"/>
      <c r="BO113" s="48"/>
      <c r="BP113" s="48"/>
      <c r="BQ113" s="48"/>
      <c r="BR113" s="48"/>
      <c r="BS113" s="48"/>
      <c r="BT113" s="48"/>
      <c r="BU113" s="48"/>
      <c r="BV113" s="48"/>
      <c r="BW113" s="48"/>
      <c r="BX113" s="48"/>
      <c r="BY113" s="48"/>
      <c r="BZ113" s="48"/>
      <c r="CA113" s="48"/>
      <c r="CB113" s="48"/>
      <c r="CC113" s="48"/>
      <c r="CD113" s="48"/>
      <c r="CE113" s="48"/>
      <c r="CF113" s="48"/>
      <c r="CG113" s="48"/>
      <c r="CH113" s="48"/>
      <c r="CI113" s="48"/>
      <c r="CJ113" s="48"/>
      <c r="CK113" s="48"/>
      <c r="CL113" s="48"/>
      <c r="CM113" s="48"/>
      <c r="CN113" s="48"/>
      <c r="CO113" s="48"/>
      <c r="CP113" s="48"/>
      <c r="CQ113" s="48"/>
      <c r="CR113" s="48"/>
      <c r="CS113" s="48"/>
      <c r="CT113" s="48"/>
      <c r="CU113" s="48"/>
      <c r="CV113" s="48"/>
      <c r="CW113" s="48"/>
      <c r="CX113" s="48"/>
      <c r="CY113" s="48"/>
      <c r="CZ113" s="48"/>
      <c r="DA113" s="48"/>
      <c r="DB113" s="48"/>
      <c r="DC113" s="48"/>
      <c r="DD113" s="48"/>
      <c r="DE113" s="48"/>
      <c r="DF113" s="48"/>
      <c r="DG113" s="48"/>
      <c r="DH113" s="48"/>
      <c r="DI113" s="48"/>
      <c r="DJ113" s="48"/>
      <c r="DK113" s="48"/>
      <c r="DL113" s="48"/>
      <c r="DM113" s="49"/>
      <c r="DN113" s="49"/>
      <c r="DO113" s="49"/>
      <c r="DP113" s="49"/>
      <c r="DQ113" s="49"/>
      <c r="DR113" s="49"/>
      <c r="DS113" s="49"/>
      <c r="DT113" s="49"/>
      <c r="DU113" s="49"/>
      <c r="DV113" s="49"/>
      <c r="DW113" s="49"/>
      <c r="DX113" s="49"/>
      <c r="DY113" s="49" t="s">
        <v>208</v>
      </c>
      <c r="DZ113" s="49"/>
      <c r="EA113" s="49"/>
      <c r="EB113" s="49"/>
      <c r="EC113" s="49"/>
      <c r="ED113" s="50" t="s">
        <v>208</v>
      </c>
      <c r="EE113" s="25"/>
    </row>
    <row r="114" spans="1:135" s="9" customFormat="1" ht="18" hidden="1" customHeight="1" outlineLevel="1" x14ac:dyDescent="0.2">
      <c r="A114" s="13"/>
      <c r="B114" s="14">
        <v>7</v>
      </c>
      <c r="C114" s="10">
        <v>43747</v>
      </c>
      <c r="D114" s="11">
        <f t="shared" si="178"/>
        <v>15</v>
      </c>
      <c r="E114" s="48"/>
      <c r="F114" s="48" t="s">
        <v>208</v>
      </c>
      <c r="G114" s="48"/>
      <c r="H114" s="48"/>
      <c r="I114" s="48"/>
      <c r="J114" s="48"/>
      <c r="K114" s="48"/>
      <c r="L114" s="48"/>
      <c r="M114" s="48" t="s">
        <v>210</v>
      </c>
      <c r="N114" s="48"/>
      <c r="O114" s="48"/>
      <c r="P114" s="48"/>
      <c r="Q114" s="48"/>
      <c r="R114" s="48"/>
      <c r="S114" s="48"/>
      <c r="T114" s="48" t="s">
        <v>210</v>
      </c>
      <c r="U114" s="48" t="s">
        <v>210</v>
      </c>
      <c r="V114" s="48"/>
      <c r="W114" s="48" t="s">
        <v>210</v>
      </c>
      <c r="X114" s="48"/>
      <c r="Y114" s="48" t="s">
        <v>213</v>
      </c>
      <c r="Z114" s="48"/>
      <c r="AA114" s="48"/>
      <c r="AB114" s="48" t="s">
        <v>210</v>
      </c>
      <c r="AC114" s="48" t="s">
        <v>210</v>
      </c>
      <c r="AD114" s="48"/>
      <c r="AE114" s="48"/>
      <c r="AF114" s="48"/>
      <c r="AG114" s="48" t="s">
        <v>210</v>
      </c>
      <c r="AH114" s="48" t="s">
        <v>210</v>
      </c>
      <c r="AI114" s="48"/>
      <c r="AJ114" s="48"/>
      <c r="AK114" s="48" t="s">
        <v>210</v>
      </c>
      <c r="AL114" s="48" t="s">
        <v>210</v>
      </c>
      <c r="AM114" s="48"/>
      <c r="AN114" s="48"/>
      <c r="AO114" s="48"/>
      <c r="AP114" s="48"/>
      <c r="AQ114" s="48"/>
      <c r="AR114" s="48"/>
      <c r="AS114" s="48"/>
      <c r="AT114" s="48"/>
      <c r="AU114" s="48"/>
      <c r="AV114" s="48"/>
      <c r="AW114" s="48"/>
      <c r="AX114" s="48" t="s">
        <v>213</v>
      </c>
      <c r="AY114" s="48"/>
      <c r="AZ114" s="48"/>
      <c r="BA114" s="48"/>
      <c r="BB114" s="48" t="s">
        <v>208</v>
      </c>
      <c r="BC114" s="48"/>
      <c r="BD114" s="48"/>
      <c r="BE114" s="48"/>
      <c r="BF114" s="48"/>
      <c r="BG114" s="48"/>
      <c r="BH114" s="48"/>
      <c r="BI114" s="48"/>
      <c r="BJ114" s="48"/>
      <c r="BK114" s="48"/>
      <c r="BL114" s="48"/>
      <c r="BM114" s="48"/>
      <c r="BN114" s="48"/>
      <c r="BO114" s="48"/>
      <c r="BP114" s="48"/>
      <c r="BQ114" s="48"/>
      <c r="BR114" s="48"/>
      <c r="BS114" s="48"/>
      <c r="BT114" s="48"/>
      <c r="BU114" s="48"/>
      <c r="BV114" s="48"/>
      <c r="BW114" s="48"/>
      <c r="BX114" s="48"/>
      <c r="BY114" s="48"/>
      <c r="BZ114" s="48"/>
      <c r="CA114" s="48"/>
      <c r="CB114" s="48"/>
      <c r="CC114" s="48"/>
      <c r="CD114" s="48"/>
      <c r="CE114" s="48"/>
      <c r="CF114" s="48"/>
      <c r="CG114" s="48"/>
      <c r="CH114" s="48"/>
      <c r="CI114" s="48"/>
      <c r="CJ114" s="48"/>
      <c r="CK114" s="48"/>
      <c r="CL114" s="48"/>
      <c r="CM114" s="48"/>
      <c r="CN114" s="48"/>
      <c r="CO114" s="48"/>
      <c r="CP114" s="48"/>
      <c r="CQ114" s="48"/>
      <c r="CR114" s="48"/>
      <c r="CS114" s="48"/>
      <c r="CT114" s="48"/>
      <c r="CU114" s="48"/>
      <c r="CV114" s="48"/>
      <c r="CW114" s="48"/>
      <c r="CX114" s="48"/>
      <c r="CY114" s="48"/>
      <c r="CZ114" s="48"/>
      <c r="DA114" s="48"/>
      <c r="DB114" s="48"/>
      <c r="DC114" s="48"/>
      <c r="DD114" s="48"/>
      <c r="DE114" s="48"/>
      <c r="DF114" s="48"/>
      <c r="DG114" s="48"/>
      <c r="DH114" s="48"/>
      <c r="DI114" s="48"/>
      <c r="DJ114" s="48"/>
      <c r="DK114" s="48"/>
      <c r="DL114" s="48"/>
      <c r="DM114" s="49"/>
      <c r="DN114" s="49"/>
      <c r="DO114" s="49"/>
      <c r="DP114" s="49"/>
      <c r="DQ114" s="49"/>
      <c r="DR114" s="49"/>
      <c r="DS114" s="49"/>
      <c r="DT114" s="49"/>
      <c r="DU114" s="49"/>
      <c r="DV114" s="49"/>
      <c r="DW114" s="49"/>
      <c r="DX114" s="49"/>
      <c r="DY114" s="49"/>
      <c r="DZ114" s="49"/>
      <c r="EA114" s="49"/>
      <c r="EB114" s="49"/>
      <c r="EC114" s="49"/>
      <c r="ED114" s="50" t="s">
        <v>208</v>
      </c>
      <c r="EE114" s="25"/>
    </row>
    <row r="115" spans="1:135" s="9" customFormat="1" ht="18" hidden="1" customHeight="1" outlineLevel="1" x14ac:dyDescent="0.2">
      <c r="A115" s="13"/>
      <c r="B115" s="14">
        <v>8</v>
      </c>
      <c r="C115" s="10">
        <v>43748</v>
      </c>
      <c r="D115" s="11">
        <f t="shared" si="178"/>
        <v>18</v>
      </c>
      <c r="E115" s="48"/>
      <c r="F115" s="48"/>
      <c r="G115" s="48"/>
      <c r="H115" s="48"/>
      <c r="I115" s="48" t="s">
        <v>210</v>
      </c>
      <c r="J115" s="48"/>
      <c r="K115" s="48"/>
      <c r="L115" s="48"/>
      <c r="M115" s="48" t="s">
        <v>210</v>
      </c>
      <c r="N115" s="48"/>
      <c r="O115" s="48"/>
      <c r="P115" s="48"/>
      <c r="Q115" s="48"/>
      <c r="R115" s="48" t="s">
        <v>210</v>
      </c>
      <c r="S115" s="48"/>
      <c r="T115" s="48" t="s">
        <v>210</v>
      </c>
      <c r="U115" s="48" t="s">
        <v>210</v>
      </c>
      <c r="V115" s="48"/>
      <c r="W115" s="48" t="s">
        <v>210</v>
      </c>
      <c r="X115" s="48"/>
      <c r="Y115" s="48" t="s">
        <v>208</v>
      </c>
      <c r="Z115" s="48"/>
      <c r="AA115" s="48"/>
      <c r="AB115" s="48" t="s">
        <v>210</v>
      </c>
      <c r="AC115" s="48" t="s">
        <v>210</v>
      </c>
      <c r="AD115" s="48"/>
      <c r="AE115" s="48"/>
      <c r="AF115" s="48"/>
      <c r="AG115" s="48" t="s">
        <v>210</v>
      </c>
      <c r="AH115" s="48" t="s">
        <v>210</v>
      </c>
      <c r="AI115" s="48"/>
      <c r="AJ115" s="48"/>
      <c r="AK115" s="48" t="s">
        <v>210</v>
      </c>
      <c r="AL115" s="48" t="s">
        <v>210</v>
      </c>
      <c r="AM115" s="48"/>
      <c r="AN115" s="48" t="s">
        <v>210</v>
      </c>
      <c r="AO115" s="48"/>
      <c r="AP115" s="48"/>
      <c r="AQ115" s="48"/>
      <c r="AR115" s="48"/>
      <c r="AS115" s="48"/>
      <c r="AT115" s="48"/>
      <c r="AU115" s="48"/>
      <c r="AV115" s="48"/>
      <c r="AW115" s="48" t="s">
        <v>208</v>
      </c>
      <c r="AX115" s="48" t="s">
        <v>209</v>
      </c>
      <c r="AY115" s="48"/>
      <c r="AZ115" s="48"/>
      <c r="BA115" s="48"/>
      <c r="BB115" s="48" t="s">
        <v>208</v>
      </c>
      <c r="BC115" s="48"/>
      <c r="BD115" s="48"/>
      <c r="BE115" s="48"/>
      <c r="BF115" s="48"/>
      <c r="BG115" s="48"/>
      <c r="BH115" s="48"/>
      <c r="BI115" s="48"/>
      <c r="BJ115" s="48"/>
      <c r="BK115" s="48"/>
      <c r="BL115" s="48"/>
      <c r="BM115" s="48"/>
      <c r="BN115" s="48"/>
      <c r="BO115" s="48"/>
      <c r="BP115" s="48"/>
      <c r="BQ115" s="48"/>
      <c r="BR115" s="48"/>
      <c r="BS115" s="48"/>
      <c r="BT115" s="48"/>
      <c r="BU115" s="48"/>
      <c r="BV115" s="48"/>
      <c r="BW115" s="48"/>
      <c r="BX115" s="48"/>
      <c r="BY115" s="48"/>
      <c r="BZ115" s="48"/>
      <c r="CA115" s="48"/>
      <c r="CB115" s="48"/>
      <c r="CC115" s="48"/>
      <c r="CD115" s="48"/>
      <c r="CE115" s="48"/>
      <c r="CF115" s="48"/>
      <c r="CG115" s="48"/>
      <c r="CH115" s="48"/>
      <c r="CI115" s="48"/>
      <c r="CJ115" s="48"/>
      <c r="CK115" s="48"/>
      <c r="CL115" s="48"/>
      <c r="CM115" s="48"/>
      <c r="CN115" s="48"/>
      <c r="CO115" s="48"/>
      <c r="CP115" s="48"/>
      <c r="CQ115" s="48"/>
      <c r="CR115" s="48"/>
      <c r="CS115" s="48"/>
      <c r="CT115" s="48"/>
      <c r="CU115" s="48"/>
      <c r="CV115" s="48"/>
      <c r="CW115" s="48"/>
      <c r="CX115" s="48"/>
      <c r="CY115" s="48"/>
      <c r="CZ115" s="48"/>
      <c r="DA115" s="48"/>
      <c r="DB115" s="48"/>
      <c r="DC115" s="48"/>
      <c r="DD115" s="48"/>
      <c r="DE115" s="48"/>
      <c r="DF115" s="48"/>
      <c r="DG115" s="48"/>
      <c r="DH115" s="48"/>
      <c r="DI115" s="48"/>
      <c r="DJ115" s="48"/>
      <c r="DK115" s="48"/>
      <c r="DL115" s="48"/>
      <c r="DM115" s="49"/>
      <c r="DN115" s="49"/>
      <c r="DO115" s="49"/>
      <c r="DP115" s="49"/>
      <c r="DQ115" s="49"/>
      <c r="DR115" s="49"/>
      <c r="DS115" s="49"/>
      <c r="DT115" s="49"/>
      <c r="DU115" s="49"/>
      <c r="DV115" s="49"/>
      <c r="DW115" s="49"/>
      <c r="DX115" s="49"/>
      <c r="DY115" s="49"/>
      <c r="DZ115" s="49"/>
      <c r="EA115" s="49"/>
      <c r="EB115" s="49"/>
      <c r="EC115" s="49"/>
      <c r="ED115" s="50" t="s">
        <v>208</v>
      </c>
      <c r="EE115" s="25"/>
    </row>
    <row r="116" spans="1:135" s="9" customFormat="1" ht="18" hidden="1" customHeight="1" outlineLevel="1" x14ac:dyDescent="0.2">
      <c r="A116" s="13"/>
      <c r="B116" s="14">
        <v>9</v>
      </c>
      <c r="C116" s="10">
        <v>43749</v>
      </c>
      <c r="D116" s="11">
        <f t="shared" si="178"/>
        <v>19</v>
      </c>
      <c r="E116" s="48"/>
      <c r="F116" s="48" t="s">
        <v>210</v>
      </c>
      <c r="G116" s="48"/>
      <c r="H116" s="48"/>
      <c r="I116" s="48"/>
      <c r="J116" s="48"/>
      <c r="K116" s="48"/>
      <c r="L116" s="48"/>
      <c r="M116" s="48" t="s">
        <v>210</v>
      </c>
      <c r="N116" s="48"/>
      <c r="O116" s="48"/>
      <c r="P116" s="48"/>
      <c r="Q116" s="48"/>
      <c r="R116" s="48"/>
      <c r="S116" s="48"/>
      <c r="T116" s="48" t="s">
        <v>210</v>
      </c>
      <c r="U116" s="48" t="s">
        <v>210</v>
      </c>
      <c r="V116" s="48"/>
      <c r="W116" s="48" t="s">
        <v>210</v>
      </c>
      <c r="X116" s="48"/>
      <c r="Y116" s="48" t="s">
        <v>208</v>
      </c>
      <c r="Z116" s="48"/>
      <c r="AA116" s="48"/>
      <c r="AB116" s="48" t="s">
        <v>210</v>
      </c>
      <c r="AC116" s="48" t="s">
        <v>210</v>
      </c>
      <c r="AD116" s="48"/>
      <c r="AE116" s="48"/>
      <c r="AF116" s="48"/>
      <c r="AG116" s="48" t="s">
        <v>210</v>
      </c>
      <c r="AH116" s="48" t="s">
        <v>210</v>
      </c>
      <c r="AI116" s="48"/>
      <c r="AJ116" s="48"/>
      <c r="AK116" s="48" t="s">
        <v>210</v>
      </c>
      <c r="AL116" s="48" t="s">
        <v>210</v>
      </c>
      <c r="AM116" s="48"/>
      <c r="AN116" s="48" t="s">
        <v>208</v>
      </c>
      <c r="AO116" s="48"/>
      <c r="AP116" s="48"/>
      <c r="AQ116" s="48"/>
      <c r="AR116" s="48"/>
      <c r="AS116" s="48"/>
      <c r="AT116" s="48"/>
      <c r="AU116" s="48"/>
      <c r="AV116" s="48" t="s">
        <v>208</v>
      </c>
      <c r="AW116" s="48" t="s">
        <v>208</v>
      </c>
      <c r="AX116" s="48" t="s">
        <v>209</v>
      </c>
      <c r="AY116" s="48"/>
      <c r="AZ116" s="48"/>
      <c r="BA116" s="48"/>
      <c r="BB116" s="48" t="s">
        <v>208</v>
      </c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8"/>
      <c r="BN116" s="48"/>
      <c r="BO116" s="48"/>
      <c r="BP116" s="48"/>
      <c r="BQ116" s="48"/>
      <c r="BR116" s="48"/>
      <c r="BS116" s="48"/>
      <c r="BT116" s="48"/>
      <c r="BU116" s="48"/>
      <c r="BV116" s="48"/>
      <c r="BW116" s="48"/>
      <c r="BX116" s="48"/>
      <c r="BY116" s="48"/>
      <c r="BZ116" s="48"/>
      <c r="CA116" s="48"/>
      <c r="CB116" s="48"/>
      <c r="CC116" s="48"/>
      <c r="CD116" s="48"/>
      <c r="CE116" s="48"/>
      <c r="CF116" s="48"/>
      <c r="CG116" s="48"/>
      <c r="CH116" s="48"/>
      <c r="CI116" s="48"/>
      <c r="CJ116" s="48"/>
      <c r="CK116" s="48"/>
      <c r="CL116" s="48"/>
      <c r="CM116" s="48"/>
      <c r="CN116" s="48"/>
      <c r="CO116" s="48"/>
      <c r="CP116" s="48"/>
      <c r="CQ116" s="48"/>
      <c r="CR116" s="48"/>
      <c r="CS116" s="48"/>
      <c r="CT116" s="48"/>
      <c r="CU116" s="48"/>
      <c r="CV116" s="48"/>
      <c r="CW116" s="48"/>
      <c r="CX116" s="48"/>
      <c r="CY116" s="48"/>
      <c r="CZ116" s="48"/>
      <c r="DA116" s="48"/>
      <c r="DB116" s="48"/>
      <c r="DC116" s="48"/>
      <c r="DD116" s="48"/>
      <c r="DE116" s="48"/>
      <c r="DF116" s="48"/>
      <c r="DG116" s="48"/>
      <c r="DH116" s="48"/>
      <c r="DI116" s="48"/>
      <c r="DJ116" s="48"/>
      <c r="DK116" s="48"/>
      <c r="DL116" s="48"/>
      <c r="DM116" s="49"/>
      <c r="DN116" s="49"/>
      <c r="DO116" s="49"/>
      <c r="DP116" s="49"/>
      <c r="DQ116" s="49"/>
      <c r="DR116" s="49"/>
      <c r="DS116" s="49"/>
      <c r="DT116" s="49"/>
      <c r="DU116" s="49"/>
      <c r="DV116" s="49"/>
      <c r="DW116" s="49"/>
      <c r="DX116" s="49"/>
      <c r="DY116" s="49" t="s">
        <v>208</v>
      </c>
      <c r="DZ116" s="49"/>
      <c r="EA116" s="49"/>
      <c r="EB116" s="49"/>
      <c r="EC116" s="49"/>
      <c r="ED116" s="50" t="s">
        <v>208</v>
      </c>
      <c r="EE116" s="25"/>
    </row>
    <row r="117" spans="1:135" s="9" customFormat="1" ht="18" hidden="1" customHeight="1" outlineLevel="1" x14ac:dyDescent="0.2">
      <c r="A117" s="13"/>
      <c r="B117" s="14">
        <v>10</v>
      </c>
      <c r="C117" s="10">
        <v>43753</v>
      </c>
      <c r="D117" s="11">
        <f t="shared" si="178"/>
        <v>15</v>
      </c>
      <c r="E117" s="48"/>
      <c r="F117" s="48"/>
      <c r="G117" s="48"/>
      <c r="H117" s="48"/>
      <c r="I117" s="48"/>
      <c r="J117" s="48"/>
      <c r="K117" s="48"/>
      <c r="L117" s="48"/>
      <c r="M117" s="48" t="s">
        <v>210</v>
      </c>
      <c r="N117" s="48"/>
      <c r="O117" s="48"/>
      <c r="P117" s="48"/>
      <c r="Q117" s="48"/>
      <c r="R117" s="48"/>
      <c r="S117" s="48"/>
      <c r="T117" s="48" t="s">
        <v>210</v>
      </c>
      <c r="U117" s="48"/>
      <c r="V117" s="48"/>
      <c r="W117" s="48" t="s">
        <v>210</v>
      </c>
      <c r="X117" s="48"/>
      <c r="Y117" s="48" t="s">
        <v>213</v>
      </c>
      <c r="Z117" s="48"/>
      <c r="AA117" s="48"/>
      <c r="AB117" s="48" t="s">
        <v>210</v>
      </c>
      <c r="AC117" s="48" t="s">
        <v>210</v>
      </c>
      <c r="AD117" s="48"/>
      <c r="AE117" s="48"/>
      <c r="AF117" s="48"/>
      <c r="AG117" s="48" t="s">
        <v>210</v>
      </c>
      <c r="AH117" s="48" t="s">
        <v>210</v>
      </c>
      <c r="AI117" s="48"/>
      <c r="AJ117" s="48"/>
      <c r="AK117" s="48" t="s">
        <v>210</v>
      </c>
      <c r="AL117" s="48" t="s">
        <v>210</v>
      </c>
      <c r="AM117" s="48"/>
      <c r="AN117" s="48" t="s">
        <v>210</v>
      </c>
      <c r="AO117" s="48"/>
      <c r="AP117" s="48"/>
      <c r="AQ117" s="48"/>
      <c r="AR117" s="48"/>
      <c r="AS117" s="48"/>
      <c r="AT117" s="48"/>
      <c r="AU117" s="48"/>
      <c r="AV117" s="48"/>
      <c r="AW117" s="48" t="s">
        <v>208</v>
      </c>
      <c r="AX117" s="48"/>
      <c r="AY117" s="48"/>
      <c r="AZ117" s="48"/>
      <c r="BA117" s="48"/>
      <c r="BB117" s="48" t="s">
        <v>208</v>
      </c>
      <c r="BC117" s="48"/>
      <c r="BD117" s="48"/>
      <c r="BE117" s="48"/>
      <c r="BF117" s="48"/>
      <c r="BG117" s="48"/>
      <c r="BH117" s="48"/>
      <c r="BI117" s="48"/>
      <c r="BJ117" s="48"/>
      <c r="BK117" s="48"/>
      <c r="BL117" s="48"/>
      <c r="BM117" s="48"/>
      <c r="BN117" s="48"/>
      <c r="BO117" s="48"/>
      <c r="BP117" s="48"/>
      <c r="BQ117" s="48"/>
      <c r="BR117" s="48"/>
      <c r="BS117" s="48"/>
      <c r="BT117" s="48"/>
      <c r="BU117" s="48"/>
      <c r="BV117" s="48"/>
      <c r="BW117" s="48"/>
      <c r="BX117" s="48"/>
      <c r="BY117" s="48"/>
      <c r="BZ117" s="48"/>
      <c r="CA117" s="48"/>
      <c r="CB117" s="48"/>
      <c r="CC117" s="48"/>
      <c r="CD117" s="48"/>
      <c r="CE117" s="48"/>
      <c r="CF117" s="48"/>
      <c r="CG117" s="48"/>
      <c r="CH117" s="48"/>
      <c r="CI117" s="48"/>
      <c r="CJ117" s="48"/>
      <c r="CK117" s="48"/>
      <c r="CL117" s="48"/>
      <c r="CM117" s="48"/>
      <c r="CN117" s="48"/>
      <c r="CO117" s="48"/>
      <c r="CP117" s="48"/>
      <c r="CQ117" s="48"/>
      <c r="CR117" s="48"/>
      <c r="CS117" s="48"/>
      <c r="CT117" s="48"/>
      <c r="CU117" s="48"/>
      <c r="CV117" s="48"/>
      <c r="CW117" s="48"/>
      <c r="CX117" s="48"/>
      <c r="CY117" s="48"/>
      <c r="CZ117" s="48"/>
      <c r="DA117" s="48"/>
      <c r="DB117" s="48"/>
      <c r="DC117" s="48"/>
      <c r="DD117" s="48"/>
      <c r="DE117" s="48"/>
      <c r="DF117" s="48"/>
      <c r="DG117" s="48"/>
      <c r="DH117" s="48"/>
      <c r="DI117" s="48"/>
      <c r="DJ117" s="48"/>
      <c r="DK117" s="48"/>
      <c r="DL117" s="48"/>
      <c r="DM117" s="49"/>
      <c r="DN117" s="49"/>
      <c r="DO117" s="49"/>
      <c r="DP117" s="49"/>
      <c r="DQ117" s="49"/>
      <c r="DR117" s="49"/>
      <c r="DS117" s="49"/>
      <c r="DT117" s="49"/>
      <c r="DU117" s="49"/>
      <c r="DV117" s="49"/>
      <c r="DW117" s="49"/>
      <c r="DX117" s="49"/>
      <c r="DY117" s="49" t="s">
        <v>208</v>
      </c>
      <c r="DZ117" s="49"/>
      <c r="EA117" s="49"/>
      <c r="EB117" s="49"/>
      <c r="EC117" s="49"/>
      <c r="ED117" s="50" t="s">
        <v>208</v>
      </c>
      <c r="EE117" s="25"/>
    </row>
    <row r="118" spans="1:135" s="9" customFormat="1" ht="18" hidden="1" customHeight="1" outlineLevel="1" x14ac:dyDescent="0.2">
      <c r="A118" s="13"/>
      <c r="B118" s="14">
        <v>11</v>
      </c>
      <c r="C118" s="10">
        <v>43754</v>
      </c>
      <c r="D118" s="11">
        <f t="shared" si="178"/>
        <v>11</v>
      </c>
      <c r="E118" s="48"/>
      <c r="F118" s="48"/>
      <c r="G118" s="48"/>
      <c r="H118" s="48"/>
      <c r="I118" s="48"/>
      <c r="J118" s="48"/>
      <c r="K118" s="48"/>
      <c r="L118" s="48"/>
      <c r="M118" s="48" t="s">
        <v>208</v>
      </c>
      <c r="N118" s="48"/>
      <c r="O118" s="48"/>
      <c r="P118" s="48"/>
      <c r="Q118" s="48"/>
      <c r="R118" s="48"/>
      <c r="S118" s="48"/>
      <c r="T118" s="48" t="s">
        <v>210</v>
      </c>
      <c r="U118" s="48" t="s">
        <v>210</v>
      </c>
      <c r="V118" s="48"/>
      <c r="W118" s="48" t="s">
        <v>210</v>
      </c>
      <c r="X118" s="48"/>
      <c r="Y118" s="48" t="s">
        <v>208</v>
      </c>
      <c r="Z118" s="48"/>
      <c r="AA118" s="48"/>
      <c r="AB118" s="48" t="s">
        <v>210</v>
      </c>
      <c r="AC118" s="48" t="s">
        <v>210</v>
      </c>
      <c r="AD118" s="48"/>
      <c r="AE118" s="48"/>
      <c r="AF118" s="48"/>
      <c r="AG118" s="48"/>
      <c r="AH118" s="48"/>
      <c r="AI118" s="48"/>
      <c r="AJ118" s="48"/>
      <c r="AK118" s="48" t="s">
        <v>210</v>
      </c>
      <c r="AL118" s="48"/>
      <c r="AM118" s="48"/>
      <c r="AN118" s="48"/>
      <c r="AO118" s="48"/>
      <c r="AP118" s="48"/>
      <c r="AQ118" s="48"/>
      <c r="AR118" s="48"/>
      <c r="AS118" s="48"/>
      <c r="AT118" s="48"/>
      <c r="AU118" s="48"/>
      <c r="AV118" s="48" t="s">
        <v>208</v>
      </c>
      <c r="AW118" s="48"/>
      <c r="AX118" s="48"/>
      <c r="AY118" s="48"/>
      <c r="AZ118" s="48"/>
      <c r="BA118" s="48"/>
      <c r="BB118" s="48" t="s">
        <v>208</v>
      </c>
      <c r="BC118" s="48"/>
      <c r="BD118" s="48"/>
      <c r="BE118" s="48"/>
      <c r="BF118" s="48"/>
      <c r="BG118" s="48"/>
      <c r="BH118" s="48"/>
      <c r="BI118" s="48"/>
      <c r="BJ118" s="48"/>
      <c r="BK118" s="48"/>
      <c r="BL118" s="48"/>
      <c r="BM118" s="48"/>
      <c r="BN118" s="48"/>
      <c r="BO118" s="48"/>
      <c r="BP118" s="48"/>
      <c r="BQ118" s="48"/>
      <c r="BR118" s="48"/>
      <c r="BS118" s="48"/>
      <c r="BT118" s="48"/>
      <c r="BU118" s="48"/>
      <c r="BV118" s="48"/>
      <c r="BW118" s="48"/>
      <c r="BX118" s="48"/>
      <c r="BY118" s="48"/>
      <c r="BZ118" s="48"/>
      <c r="CA118" s="48"/>
      <c r="CB118" s="48"/>
      <c r="CC118" s="48"/>
      <c r="CD118" s="48"/>
      <c r="CE118" s="48"/>
      <c r="CF118" s="48"/>
      <c r="CG118" s="48"/>
      <c r="CH118" s="48"/>
      <c r="CI118" s="48"/>
      <c r="CJ118" s="48"/>
      <c r="CK118" s="48"/>
      <c r="CL118" s="48"/>
      <c r="CM118" s="48"/>
      <c r="CN118" s="48"/>
      <c r="CO118" s="48"/>
      <c r="CP118" s="48"/>
      <c r="CQ118" s="48"/>
      <c r="CR118" s="48"/>
      <c r="CS118" s="48"/>
      <c r="CT118" s="48"/>
      <c r="CU118" s="48"/>
      <c r="CV118" s="48"/>
      <c r="CW118" s="48"/>
      <c r="CX118" s="48"/>
      <c r="CY118" s="48"/>
      <c r="CZ118" s="48"/>
      <c r="DA118" s="48"/>
      <c r="DB118" s="48"/>
      <c r="DC118" s="48"/>
      <c r="DD118" s="48"/>
      <c r="DE118" s="48"/>
      <c r="DF118" s="48"/>
      <c r="DG118" s="48"/>
      <c r="DH118" s="48"/>
      <c r="DI118" s="48"/>
      <c r="DJ118" s="48"/>
      <c r="DK118" s="48"/>
      <c r="DL118" s="48"/>
      <c r="DM118" s="49"/>
      <c r="DN118" s="49"/>
      <c r="DO118" s="49"/>
      <c r="DP118" s="49"/>
      <c r="DQ118" s="49"/>
      <c r="DR118" s="49"/>
      <c r="DS118" s="49"/>
      <c r="DT118" s="49"/>
      <c r="DU118" s="49"/>
      <c r="DV118" s="49"/>
      <c r="DW118" s="49"/>
      <c r="DX118" s="49"/>
      <c r="DY118" s="49"/>
      <c r="DZ118" s="49"/>
      <c r="EA118" s="49"/>
      <c r="EB118" s="49"/>
      <c r="EC118" s="49"/>
      <c r="ED118" s="50" t="s">
        <v>208</v>
      </c>
      <c r="EE118" s="25"/>
    </row>
    <row r="119" spans="1:135" s="9" customFormat="1" ht="18" hidden="1" customHeight="1" outlineLevel="1" x14ac:dyDescent="0.2">
      <c r="A119" s="13"/>
      <c r="B119" s="14">
        <v>12</v>
      </c>
      <c r="C119" s="10">
        <v>43755</v>
      </c>
      <c r="D119" s="11">
        <f t="shared" si="178"/>
        <v>15</v>
      </c>
      <c r="E119" s="48"/>
      <c r="F119" s="48" t="s">
        <v>210</v>
      </c>
      <c r="G119" s="48"/>
      <c r="H119" s="48"/>
      <c r="I119" s="48"/>
      <c r="J119" s="48"/>
      <c r="K119" s="48"/>
      <c r="L119" s="48"/>
      <c r="M119" s="48" t="s">
        <v>210</v>
      </c>
      <c r="N119" s="48"/>
      <c r="O119" s="48"/>
      <c r="P119" s="48"/>
      <c r="Q119" s="48"/>
      <c r="R119" s="48"/>
      <c r="S119" s="48"/>
      <c r="T119" s="48" t="s">
        <v>210</v>
      </c>
      <c r="U119" s="48" t="s">
        <v>210</v>
      </c>
      <c r="V119" s="48"/>
      <c r="W119" s="48" t="s">
        <v>210</v>
      </c>
      <c r="X119" s="48"/>
      <c r="Y119" s="48" t="s">
        <v>208</v>
      </c>
      <c r="Z119" s="48"/>
      <c r="AA119" s="48"/>
      <c r="AB119" s="48" t="s">
        <v>210</v>
      </c>
      <c r="AC119" s="48" t="s">
        <v>210</v>
      </c>
      <c r="AD119" s="48"/>
      <c r="AE119" s="48"/>
      <c r="AF119" s="48"/>
      <c r="AG119" s="48" t="s">
        <v>210</v>
      </c>
      <c r="AH119" s="48" t="s">
        <v>210</v>
      </c>
      <c r="AI119" s="48"/>
      <c r="AJ119" s="48"/>
      <c r="AK119" s="48" t="s">
        <v>210</v>
      </c>
      <c r="AL119" s="48"/>
      <c r="AM119" s="48"/>
      <c r="AN119" s="48"/>
      <c r="AO119" s="48"/>
      <c r="AP119" s="48"/>
      <c r="AQ119" s="48"/>
      <c r="AR119" s="48"/>
      <c r="AS119" s="48"/>
      <c r="AT119" s="48"/>
      <c r="AU119" s="48"/>
      <c r="AV119" s="48" t="s">
        <v>208</v>
      </c>
      <c r="AW119" s="48" t="s">
        <v>208</v>
      </c>
      <c r="AX119" s="48"/>
      <c r="AY119" s="48"/>
      <c r="AZ119" s="48"/>
      <c r="BA119" s="48"/>
      <c r="BB119" s="48" t="s">
        <v>208</v>
      </c>
      <c r="BC119" s="48"/>
      <c r="BD119" s="48"/>
      <c r="BE119" s="48"/>
      <c r="BF119" s="48"/>
      <c r="BG119" s="48"/>
      <c r="BH119" s="48"/>
      <c r="BI119" s="48"/>
      <c r="BJ119" s="48"/>
      <c r="BK119" s="48"/>
      <c r="BL119" s="48"/>
      <c r="BM119" s="48"/>
      <c r="BN119" s="48"/>
      <c r="BO119" s="48"/>
      <c r="BP119" s="48"/>
      <c r="BQ119" s="48"/>
      <c r="BR119" s="48"/>
      <c r="BS119" s="48"/>
      <c r="BT119" s="48"/>
      <c r="BU119" s="48"/>
      <c r="BV119" s="48"/>
      <c r="BW119" s="48"/>
      <c r="BX119" s="48"/>
      <c r="BY119" s="48"/>
      <c r="BZ119" s="48"/>
      <c r="CA119" s="48"/>
      <c r="CB119" s="48"/>
      <c r="CC119" s="48"/>
      <c r="CD119" s="48"/>
      <c r="CE119" s="48"/>
      <c r="CF119" s="48"/>
      <c r="CG119" s="48"/>
      <c r="CH119" s="48"/>
      <c r="CI119" s="48"/>
      <c r="CJ119" s="48"/>
      <c r="CK119" s="48"/>
      <c r="CL119" s="48"/>
      <c r="CM119" s="48"/>
      <c r="CN119" s="48"/>
      <c r="CO119" s="48"/>
      <c r="CP119" s="48"/>
      <c r="CQ119" s="48"/>
      <c r="CR119" s="48"/>
      <c r="CS119" s="48"/>
      <c r="CT119" s="48"/>
      <c r="CU119" s="48"/>
      <c r="CV119" s="48"/>
      <c r="CW119" s="48"/>
      <c r="CX119" s="48"/>
      <c r="CY119" s="48"/>
      <c r="CZ119" s="48"/>
      <c r="DA119" s="48"/>
      <c r="DB119" s="48"/>
      <c r="DC119" s="48"/>
      <c r="DD119" s="48"/>
      <c r="DE119" s="48"/>
      <c r="DF119" s="48"/>
      <c r="DG119" s="48"/>
      <c r="DH119" s="48"/>
      <c r="DI119" s="48"/>
      <c r="DJ119" s="48"/>
      <c r="DK119" s="48"/>
      <c r="DL119" s="48"/>
      <c r="DM119" s="49"/>
      <c r="DN119" s="49"/>
      <c r="DO119" s="49"/>
      <c r="DP119" s="49"/>
      <c r="DQ119" s="49"/>
      <c r="DR119" s="49"/>
      <c r="DS119" s="49"/>
      <c r="DT119" s="49"/>
      <c r="DU119" s="49"/>
      <c r="DV119" s="49"/>
      <c r="DW119" s="49"/>
      <c r="DX119" s="49"/>
      <c r="DY119" s="49"/>
      <c r="DZ119" s="49"/>
      <c r="EA119" s="49"/>
      <c r="EB119" s="49"/>
      <c r="EC119" s="49"/>
      <c r="ED119" s="50" t="s">
        <v>209</v>
      </c>
      <c r="EE119" s="25"/>
    </row>
    <row r="120" spans="1:135" s="9" customFormat="1" ht="18" hidden="1" customHeight="1" outlineLevel="1" x14ac:dyDescent="0.2">
      <c r="A120" s="13"/>
      <c r="B120" s="14">
        <v>13</v>
      </c>
      <c r="C120" s="10">
        <v>43756</v>
      </c>
      <c r="D120" s="11">
        <f t="shared" si="178"/>
        <v>17</v>
      </c>
      <c r="E120" s="48"/>
      <c r="F120" s="48" t="s">
        <v>210</v>
      </c>
      <c r="G120" s="48"/>
      <c r="H120" s="48"/>
      <c r="I120" s="48"/>
      <c r="J120" s="48"/>
      <c r="K120" s="48"/>
      <c r="L120" s="48"/>
      <c r="M120" s="48" t="s">
        <v>210</v>
      </c>
      <c r="N120" s="48"/>
      <c r="O120" s="48"/>
      <c r="P120" s="48"/>
      <c r="Q120" s="48"/>
      <c r="R120" s="48"/>
      <c r="S120" s="48"/>
      <c r="T120" s="48" t="s">
        <v>210</v>
      </c>
      <c r="U120" s="48" t="s">
        <v>210</v>
      </c>
      <c r="V120" s="48"/>
      <c r="W120" s="48" t="s">
        <v>210</v>
      </c>
      <c r="X120" s="48"/>
      <c r="Y120" s="48" t="s">
        <v>210</v>
      </c>
      <c r="Z120" s="48"/>
      <c r="AA120" s="48"/>
      <c r="AB120" s="48" t="s">
        <v>208</v>
      </c>
      <c r="AC120" s="48" t="s">
        <v>210</v>
      </c>
      <c r="AD120" s="48"/>
      <c r="AE120" s="48"/>
      <c r="AF120" s="48"/>
      <c r="AG120" s="48" t="s">
        <v>210</v>
      </c>
      <c r="AH120" s="48" t="s">
        <v>210</v>
      </c>
      <c r="AI120" s="48"/>
      <c r="AJ120" s="48"/>
      <c r="AK120" s="48" t="s">
        <v>210</v>
      </c>
      <c r="AL120" s="48"/>
      <c r="AM120" s="48"/>
      <c r="AN120" s="48" t="s">
        <v>210</v>
      </c>
      <c r="AO120" s="48" t="s">
        <v>208</v>
      </c>
      <c r="AP120" s="48"/>
      <c r="AQ120" s="48"/>
      <c r="AR120" s="48"/>
      <c r="AS120" s="48"/>
      <c r="AT120" s="48"/>
      <c r="AU120" s="48"/>
      <c r="AV120" s="48"/>
      <c r="AW120" s="48" t="s">
        <v>208</v>
      </c>
      <c r="AX120" s="48" t="s">
        <v>209</v>
      </c>
      <c r="AY120" s="48"/>
      <c r="AZ120" s="48"/>
      <c r="BA120" s="48"/>
      <c r="BB120" s="48" t="s">
        <v>208</v>
      </c>
      <c r="BC120" s="48"/>
      <c r="BD120" s="48"/>
      <c r="BE120" s="48"/>
      <c r="BF120" s="48"/>
      <c r="BG120" s="48"/>
      <c r="BH120" s="48"/>
      <c r="BI120" s="48"/>
      <c r="BJ120" s="48"/>
      <c r="BK120" s="48"/>
      <c r="BL120" s="48"/>
      <c r="BM120" s="48"/>
      <c r="BN120" s="48"/>
      <c r="BO120" s="48"/>
      <c r="BP120" s="48"/>
      <c r="BQ120" s="48"/>
      <c r="BR120" s="48"/>
      <c r="BS120" s="48"/>
      <c r="BT120" s="48"/>
      <c r="BU120" s="48"/>
      <c r="BV120" s="48"/>
      <c r="BW120" s="48"/>
      <c r="BX120" s="48"/>
      <c r="BY120" s="48"/>
      <c r="BZ120" s="48"/>
      <c r="CA120" s="48"/>
      <c r="CB120" s="48"/>
      <c r="CC120" s="48"/>
      <c r="CD120" s="48"/>
      <c r="CE120" s="48"/>
      <c r="CF120" s="48"/>
      <c r="CG120" s="48"/>
      <c r="CH120" s="48"/>
      <c r="CI120" s="48"/>
      <c r="CJ120" s="48"/>
      <c r="CK120" s="48"/>
      <c r="CL120" s="48"/>
      <c r="CM120" s="48"/>
      <c r="CN120" s="48"/>
      <c r="CO120" s="48"/>
      <c r="CP120" s="48"/>
      <c r="CQ120" s="48"/>
      <c r="CR120" s="48"/>
      <c r="CS120" s="48"/>
      <c r="CT120" s="48"/>
      <c r="CU120" s="48"/>
      <c r="CV120" s="48"/>
      <c r="CW120" s="48"/>
      <c r="CX120" s="48"/>
      <c r="CY120" s="48"/>
      <c r="CZ120" s="48"/>
      <c r="DA120" s="48"/>
      <c r="DB120" s="48"/>
      <c r="DC120" s="48"/>
      <c r="DD120" s="48"/>
      <c r="DE120" s="48"/>
      <c r="DF120" s="48"/>
      <c r="DG120" s="48"/>
      <c r="DH120" s="48"/>
      <c r="DI120" s="48"/>
      <c r="DJ120" s="48"/>
      <c r="DK120" s="48"/>
      <c r="DL120" s="48"/>
      <c r="DM120" s="49"/>
      <c r="DN120" s="49"/>
      <c r="DO120" s="49"/>
      <c r="DP120" s="49"/>
      <c r="DQ120" s="49"/>
      <c r="DR120" s="49"/>
      <c r="DS120" s="49"/>
      <c r="DT120" s="49"/>
      <c r="DU120" s="49"/>
      <c r="DV120" s="49"/>
      <c r="DW120" s="49"/>
      <c r="DX120" s="49"/>
      <c r="DY120" s="49"/>
      <c r="DZ120" s="49"/>
      <c r="EA120" s="49"/>
      <c r="EB120" s="49"/>
      <c r="EC120" s="49"/>
      <c r="ED120" s="50" t="s">
        <v>208</v>
      </c>
      <c r="EE120" s="25"/>
    </row>
    <row r="121" spans="1:135" s="9" customFormat="1" ht="18" hidden="1" customHeight="1" outlineLevel="1" x14ac:dyDescent="0.2">
      <c r="A121" s="13"/>
      <c r="B121" s="14">
        <v>14</v>
      </c>
      <c r="C121" s="10">
        <v>43759</v>
      </c>
      <c r="D121" s="11">
        <f t="shared" si="178"/>
        <v>15</v>
      </c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 t="s">
        <v>210</v>
      </c>
      <c r="U121" s="48" t="s">
        <v>210</v>
      </c>
      <c r="V121" s="48"/>
      <c r="W121" s="48" t="s">
        <v>210</v>
      </c>
      <c r="X121" s="48"/>
      <c r="Y121" s="48" t="s">
        <v>210</v>
      </c>
      <c r="Z121" s="48"/>
      <c r="AA121" s="48"/>
      <c r="AB121" s="48" t="s">
        <v>210</v>
      </c>
      <c r="AC121" s="48" t="s">
        <v>210</v>
      </c>
      <c r="AD121" s="48"/>
      <c r="AE121" s="48"/>
      <c r="AF121" s="48"/>
      <c r="AG121" s="48" t="s">
        <v>210</v>
      </c>
      <c r="AH121" s="48" t="s">
        <v>210</v>
      </c>
      <c r="AI121" s="48"/>
      <c r="AJ121" s="48"/>
      <c r="AK121" s="48" t="s">
        <v>210</v>
      </c>
      <c r="AL121" s="48"/>
      <c r="AM121" s="48"/>
      <c r="AN121" s="48" t="s">
        <v>210</v>
      </c>
      <c r="AO121" s="48"/>
      <c r="AP121" s="48"/>
      <c r="AQ121" s="48"/>
      <c r="AR121" s="48"/>
      <c r="AS121" s="48"/>
      <c r="AT121" s="48"/>
      <c r="AU121" s="48"/>
      <c r="AV121" s="48"/>
      <c r="AW121" s="48" t="s">
        <v>209</v>
      </c>
      <c r="AX121" s="48"/>
      <c r="AY121" s="48"/>
      <c r="AZ121" s="48"/>
      <c r="BA121" s="48"/>
      <c r="BB121" s="48" t="s">
        <v>209</v>
      </c>
      <c r="BC121" s="48"/>
      <c r="BD121" s="48"/>
      <c r="BE121" s="48"/>
      <c r="BF121" s="48"/>
      <c r="BG121" s="48"/>
      <c r="BH121" s="48"/>
      <c r="BI121" s="48"/>
      <c r="BJ121" s="48"/>
      <c r="BK121" s="48"/>
      <c r="BL121" s="48"/>
      <c r="BM121" s="48"/>
      <c r="BN121" s="48"/>
      <c r="BO121" s="48"/>
      <c r="BP121" s="48"/>
      <c r="BQ121" s="48"/>
      <c r="BR121" s="48"/>
      <c r="BS121" s="48"/>
      <c r="BT121" s="48"/>
      <c r="BU121" s="48"/>
      <c r="BV121" s="48"/>
      <c r="BW121" s="48"/>
      <c r="BX121" s="48"/>
      <c r="BY121" s="48"/>
      <c r="BZ121" s="48"/>
      <c r="CA121" s="48"/>
      <c r="CB121" s="48"/>
      <c r="CC121" s="48"/>
      <c r="CD121" s="48"/>
      <c r="CE121" s="48"/>
      <c r="CF121" s="48"/>
      <c r="CG121" s="48"/>
      <c r="CH121" s="48"/>
      <c r="CI121" s="48"/>
      <c r="CJ121" s="48"/>
      <c r="CK121" s="48"/>
      <c r="CL121" s="48"/>
      <c r="CM121" s="48"/>
      <c r="CN121" s="48"/>
      <c r="CO121" s="48"/>
      <c r="CP121" s="48"/>
      <c r="CQ121" s="48"/>
      <c r="CR121" s="48"/>
      <c r="CS121" s="48"/>
      <c r="CT121" s="48"/>
      <c r="CU121" s="48"/>
      <c r="CV121" s="48"/>
      <c r="CW121" s="48"/>
      <c r="CX121" s="48"/>
      <c r="CY121" s="48"/>
      <c r="CZ121" s="48"/>
      <c r="DA121" s="48"/>
      <c r="DB121" s="48"/>
      <c r="DC121" s="48"/>
      <c r="DD121" s="48"/>
      <c r="DE121" s="48"/>
      <c r="DF121" s="48" t="s">
        <v>208</v>
      </c>
      <c r="DG121" s="48"/>
      <c r="DH121" s="48"/>
      <c r="DI121" s="48"/>
      <c r="DJ121" s="48"/>
      <c r="DK121" s="48"/>
      <c r="DL121" s="48"/>
      <c r="DM121" s="49"/>
      <c r="DN121" s="49"/>
      <c r="DO121" s="49"/>
      <c r="DP121" s="49"/>
      <c r="DQ121" s="49"/>
      <c r="DR121" s="49"/>
      <c r="DS121" s="49"/>
      <c r="DT121" s="49"/>
      <c r="DU121" s="49"/>
      <c r="DV121" s="49"/>
      <c r="DW121" s="49"/>
      <c r="DX121" s="49"/>
      <c r="DY121" s="49" t="s">
        <v>208</v>
      </c>
      <c r="DZ121" s="49"/>
      <c r="EA121" s="49"/>
      <c r="EB121" s="49"/>
      <c r="EC121" s="49"/>
      <c r="ED121" s="50" t="s">
        <v>208</v>
      </c>
      <c r="EE121" s="25"/>
    </row>
    <row r="122" spans="1:135" s="9" customFormat="1" ht="18" hidden="1" customHeight="1" outlineLevel="1" x14ac:dyDescent="0.2">
      <c r="A122" s="13"/>
      <c r="B122" s="14">
        <v>15</v>
      </c>
      <c r="C122" s="10">
        <v>43761</v>
      </c>
      <c r="D122" s="11">
        <f t="shared" si="178"/>
        <v>15</v>
      </c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 t="s">
        <v>210</v>
      </c>
      <c r="U122" s="48" t="s">
        <v>210</v>
      </c>
      <c r="V122" s="48"/>
      <c r="W122" s="48" t="s">
        <v>210</v>
      </c>
      <c r="X122" s="48"/>
      <c r="Y122" s="48"/>
      <c r="Z122" s="48"/>
      <c r="AA122" s="48"/>
      <c r="AB122" s="48" t="s">
        <v>210</v>
      </c>
      <c r="AC122" s="48" t="s">
        <v>210</v>
      </c>
      <c r="AD122" s="48"/>
      <c r="AE122" s="48"/>
      <c r="AF122" s="48"/>
      <c r="AG122" s="48" t="s">
        <v>210</v>
      </c>
      <c r="AH122" s="48" t="s">
        <v>210</v>
      </c>
      <c r="AI122" s="48"/>
      <c r="AJ122" s="48"/>
      <c r="AK122" s="48" t="s">
        <v>210</v>
      </c>
      <c r="AL122" s="48" t="s">
        <v>210</v>
      </c>
      <c r="AM122" s="48"/>
      <c r="AN122" s="48" t="s">
        <v>210</v>
      </c>
      <c r="AO122" s="48"/>
      <c r="AP122" s="48"/>
      <c r="AQ122" s="48"/>
      <c r="AR122" s="48"/>
      <c r="AS122" s="48"/>
      <c r="AT122" s="48"/>
      <c r="AU122" s="48"/>
      <c r="AV122" s="48"/>
      <c r="AW122" s="48" t="s">
        <v>208</v>
      </c>
      <c r="AX122" s="48"/>
      <c r="AY122" s="48"/>
      <c r="AZ122" s="48"/>
      <c r="BA122" s="48"/>
      <c r="BB122" s="48" t="s">
        <v>208</v>
      </c>
      <c r="BC122" s="48"/>
      <c r="BD122" s="48"/>
      <c r="BE122" s="48"/>
      <c r="BF122" s="48" t="s">
        <v>208</v>
      </c>
      <c r="BG122" s="48"/>
      <c r="BH122" s="48"/>
      <c r="BI122" s="48"/>
      <c r="BJ122" s="48"/>
      <c r="BK122" s="48"/>
      <c r="BL122" s="48"/>
      <c r="BM122" s="48"/>
      <c r="BN122" s="48"/>
      <c r="BO122" s="48"/>
      <c r="BP122" s="48"/>
      <c r="BQ122" s="48"/>
      <c r="BR122" s="48"/>
      <c r="BS122" s="48"/>
      <c r="BT122" s="48"/>
      <c r="BU122" s="48"/>
      <c r="BV122" s="48"/>
      <c r="BW122" s="48"/>
      <c r="BX122" s="48"/>
      <c r="BY122" s="48"/>
      <c r="BZ122" s="48"/>
      <c r="CA122" s="48"/>
      <c r="CB122" s="48"/>
      <c r="CC122" s="48"/>
      <c r="CD122" s="48"/>
      <c r="CE122" s="48"/>
      <c r="CF122" s="48"/>
      <c r="CG122" s="48"/>
      <c r="CH122" s="48"/>
      <c r="CI122" s="48"/>
      <c r="CJ122" s="48"/>
      <c r="CK122" s="48"/>
      <c r="CL122" s="48"/>
      <c r="CM122" s="48"/>
      <c r="CN122" s="48"/>
      <c r="CO122" s="48"/>
      <c r="CP122" s="48"/>
      <c r="CQ122" s="48"/>
      <c r="CR122" s="48"/>
      <c r="CS122" s="48"/>
      <c r="CT122" s="48"/>
      <c r="CU122" s="48"/>
      <c r="CV122" s="48"/>
      <c r="CW122" s="48"/>
      <c r="CX122" s="48"/>
      <c r="CY122" s="48"/>
      <c r="CZ122" s="48"/>
      <c r="DA122" s="48"/>
      <c r="DB122" s="48"/>
      <c r="DC122" s="48"/>
      <c r="DD122" s="48"/>
      <c r="DE122" s="48"/>
      <c r="DF122" s="48"/>
      <c r="DG122" s="48"/>
      <c r="DH122" s="48"/>
      <c r="DI122" s="48"/>
      <c r="DJ122" s="48"/>
      <c r="DK122" s="48"/>
      <c r="DL122" s="48"/>
      <c r="DM122" s="49"/>
      <c r="DN122" s="49"/>
      <c r="DO122" s="49"/>
      <c r="DP122" s="49"/>
      <c r="DQ122" s="49"/>
      <c r="DR122" s="49"/>
      <c r="DS122" s="49"/>
      <c r="DT122" s="49"/>
      <c r="DU122" s="49"/>
      <c r="DV122" s="49"/>
      <c r="DW122" s="49"/>
      <c r="DX122" s="49"/>
      <c r="DY122" s="49" t="s">
        <v>208</v>
      </c>
      <c r="DZ122" s="49"/>
      <c r="EA122" s="49"/>
      <c r="EB122" s="49"/>
      <c r="EC122" s="49"/>
      <c r="ED122" s="50" t="s">
        <v>208</v>
      </c>
      <c r="EE122" s="25"/>
    </row>
    <row r="123" spans="1:135" s="9" customFormat="1" ht="18" hidden="1" customHeight="1" outlineLevel="1" x14ac:dyDescent="0.2">
      <c r="A123" s="13"/>
      <c r="B123" s="14">
        <v>16</v>
      </c>
      <c r="C123" s="10">
        <v>43768</v>
      </c>
      <c r="D123" s="11">
        <f t="shared" si="178"/>
        <v>16</v>
      </c>
      <c r="E123" s="48"/>
      <c r="F123" s="48"/>
      <c r="G123" s="48"/>
      <c r="H123" s="48"/>
      <c r="I123" s="48"/>
      <c r="J123" s="48"/>
      <c r="K123" s="48"/>
      <c r="L123" s="48"/>
      <c r="M123" s="48" t="s">
        <v>210</v>
      </c>
      <c r="N123" s="48"/>
      <c r="O123" s="48"/>
      <c r="P123" s="48"/>
      <c r="Q123" s="48"/>
      <c r="R123" s="48" t="s">
        <v>210</v>
      </c>
      <c r="S123" s="48"/>
      <c r="T123" s="48" t="s">
        <v>210</v>
      </c>
      <c r="U123" s="48" t="s">
        <v>210</v>
      </c>
      <c r="V123" s="48"/>
      <c r="W123" s="48" t="s">
        <v>210</v>
      </c>
      <c r="X123" s="48"/>
      <c r="Y123" s="48" t="s">
        <v>209</v>
      </c>
      <c r="Z123" s="48"/>
      <c r="AA123" s="48"/>
      <c r="AB123" s="48" t="s">
        <v>210</v>
      </c>
      <c r="AC123" s="48" t="s">
        <v>210</v>
      </c>
      <c r="AD123" s="48"/>
      <c r="AE123" s="48"/>
      <c r="AF123" s="48"/>
      <c r="AG123" s="48" t="s">
        <v>210</v>
      </c>
      <c r="AH123" s="48" t="s">
        <v>210</v>
      </c>
      <c r="AI123" s="48"/>
      <c r="AJ123" s="48"/>
      <c r="AK123" s="48" t="s">
        <v>210</v>
      </c>
      <c r="AL123" s="48"/>
      <c r="AM123" s="48"/>
      <c r="AN123" s="48" t="s">
        <v>210</v>
      </c>
      <c r="AO123" s="48"/>
      <c r="AP123" s="48"/>
      <c r="AQ123" s="48"/>
      <c r="AR123" s="48"/>
      <c r="AS123" s="48"/>
      <c r="AT123" s="48"/>
      <c r="AU123" s="48"/>
      <c r="AV123" s="48"/>
      <c r="AW123" s="48" t="s">
        <v>208</v>
      </c>
      <c r="AX123" s="48"/>
      <c r="AY123" s="48"/>
      <c r="AZ123" s="48"/>
      <c r="BA123" s="48"/>
      <c r="BB123" s="48" t="s">
        <v>209</v>
      </c>
      <c r="BC123" s="48"/>
      <c r="BD123" s="48"/>
      <c r="BE123" s="48"/>
      <c r="BF123" s="48"/>
      <c r="BG123" s="48"/>
      <c r="BH123" s="48"/>
      <c r="BI123" s="48"/>
      <c r="BJ123" s="48"/>
      <c r="BK123" s="48"/>
      <c r="BL123" s="48"/>
      <c r="BM123" s="48"/>
      <c r="BN123" s="48"/>
      <c r="BO123" s="48"/>
      <c r="BP123" s="48"/>
      <c r="BQ123" s="48"/>
      <c r="BR123" s="48"/>
      <c r="BS123" s="48"/>
      <c r="BT123" s="48"/>
      <c r="BU123" s="48"/>
      <c r="BV123" s="48"/>
      <c r="BW123" s="48"/>
      <c r="BX123" s="48"/>
      <c r="BY123" s="48"/>
      <c r="BZ123" s="48"/>
      <c r="CA123" s="48"/>
      <c r="CB123" s="48"/>
      <c r="CC123" s="48"/>
      <c r="CD123" s="48"/>
      <c r="CE123" s="48"/>
      <c r="CF123" s="48"/>
      <c r="CG123" s="48"/>
      <c r="CH123" s="48"/>
      <c r="CI123" s="48"/>
      <c r="CJ123" s="48"/>
      <c r="CK123" s="48"/>
      <c r="CL123" s="48"/>
      <c r="CM123" s="48"/>
      <c r="CN123" s="48"/>
      <c r="CO123" s="48"/>
      <c r="CP123" s="48"/>
      <c r="CQ123" s="48"/>
      <c r="CR123" s="48"/>
      <c r="CS123" s="48"/>
      <c r="CT123" s="48"/>
      <c r="CU123" s="48"/>
      <c r="CV123" s="48"/>
      <c r="CW123" s="48"/>
      <c r="CX123" s="48"/>
      <c r="CY123" s="48"/>
      <c r="CZ123" s="48"/>
      <c r="DA123" s="48"/>
      <c r="DB123" s="48"/>
      <c r="DC123" s="48"/>
      <c r="DD123" s="48"/>
      <c r="DE123" s="48"/>
      <c r="DF123" s="48"/>
      <c r="DG123" s="48"/>
      <c r="DH123" s="48"/>
      <c r="DI123" s="48"/>
      <c r="DJ123" s="48"/>
      <c r="DK123" s="48"/>
      <c r="DL123" s="48"/>
      <c r="DM123" s="49"/>
      <c r="DN123" s="49"/>
      <c r="DO123" s="49"/>
      <c r="DP123" s="49"/>
      <c r="DQ123" s="49"/>
      <c r="DR123" s="49"/>
      <c r="DS123" s="49"/>
      <c r="DT123" s="49"/>
      <c r="DU123" s="49"/>
      <c r="DV123" s="49"/>
      <c r="DW123" s="49"/>
      <c r="DX123" s="49"/>
      <c r="DY123" s="49" t="s">
        <v>208</v>
      </c>
      <c r="DZ123" s="49"/>
      <c r="EA123" s="49"/>
      <c r="EB123" s="49"/>
      <c r="EC123" s="49"/>
      <c r="ED123" s="50" t="s">
        <v>208</v>
      </c>
      <c r="EE123" s="25"/>
    </row>
    <row r="124" spans="1:135" s="9" customFormat="1" ht="18" hidden="1" customHeight="1" outlineLevel="1" thickBot="1" x14ac:dyDescent="0.25">
      <c r="A124" s="13"/>
      <c r="B124" s="14">
        <v>17</v>
      </c>
      <c r="C124" s="10">
        <v>43769</v>
      </c>
      <c r="D124" s="11">
        <f t="shared" si="178"/>
        <v>18</v>
      </c>
      <c r="E124" s="48"/>
      <c r="F124" s="48" t="s">
        <v>208</v>
      </c>
      <c r="G124" s="48"/>
      <c r="H124" s="48"/>
      <c r="I124" s="48"/>
      <c r="J124" s="48"/>
      <c r="K124" s="48"/>
      <c r="L124" s="48"/>
      <c r="M124" s="48" t="s">
        <v>208</v>
      </c>
      <c r="N124" s="48"/>
      <c r="O124" s="48"/>
      <c r="P124" s="48"/>
      <c r="Q124" s="48"/>
      <c r="R124" s="48" t="s">
        <v>210</v>
      </c>
      <c r="S124" s="48"/>
      <c r="T124" s="48" t="s">
        <v>210</v>
      </c>
      <c r="U124" s="48"/>
      <c r="V124" s="48"/>
      <c r="W124" s="48" t="s">
        <v>210</v>
      </c>
      <c r="X124" s="48"/>
      <c r="Y124" s="48"/>
      <c r="Z124" s="48"/>
      <c r="AA124" s="48"/>
      <c r="AB124" s="48" t="s">
        <v>210</v>
      </c>
      <c r="AC124" s="48" t="s">
        <v>210</v>
      </c>
      <c r="AD124" s="48"/>
      <c r="AE124" s="48"/>
      <c r="AF124" s="48"/>
      <c r="AG124" s="48" t="s">
        <v>210</v>
      </c>
      <c r="AH124" s="48" t="s">
        <v>210</v>
      </c>
      <c r="AI124" s="48"/>
      <c r="AJ124" s="48"/>
      <c r="AK124" s="48" t="s">
        <v>210</v>
      </c>
      <c r="AL124" s="48" t="s">
        <v>210</v>
      </c>
      <c r="AM124" s="48"/>
      <c r="AN124" s="48" t="s">
        <v>210</v>
      </c>
      <c r="AO124" s="48"/>
      <c r="AP124" s="48"/>
      <c r="AQ124" s="48"/>
      <c r="AR124" s="48"/>
      <c r="AS124" s="48"/>
      <c r="AT124" s="48"/>
      <c r="AU124" s="48"/>
      <c r="AV124" s="48" t="s">
        <v>208</v>
      </c>
      <c r="AW124" s="48" t="s">
        <v>208</v>
      </c>
      <c r="AX124" s="48"/>
      <c r="AY124" s="48"/>
      <c r="AZ124" s="48"/>
      <c r="BA124" s="48" t="s">
        <v>208</v>
      </c>
      <c r="BB124" s="48" t="s">
        <v>208</v>
      </c>
      <c r="BC124" s="48"/>
      <c r="BD124" s="48"/>
      <c r="BE124" s="48"/>
      <c r="BF124" s="48"/>
      <c r="BG124" s="48"/>
      <c r="BH124" s="48"/>
      <c r="BI124" s="48"/>
      <c r="BJ124" s="48"/>
      <c r="BK124" s="48"/>
      <c r="BL124" s="48"/>
      <c r="BM124" s="48"/>
      <c r="BN124" s="48"/>
      <c r="BO124" s="48"/>
      <c r="BP124" s="48"/>
      <c r="BQ124" s="48"/>
      <c r="BR124" s="48"/>
      <c r="BS124" s="48"/>
      <c r="BT124" s="48"/>
      <c r="BU124" s="48"/>
      <c r="BV124" s="48"/>
      <c r="BW124" s="48"/>
      <c r="BX124" s="48"/>
      <c r="BY124" s="48"/>
      <c r="BZ124" s="48"/>
      <c r="CA124" s="48"/>
      <c r="CB124" s="48"/>
      <c r="CC124" s="48"/>
      <c r="CD124" s="48"/>
      <c r="CE124" s="48"/>
      <c r="CF124" s="48"/>
      <c r="CG124" s="48"/>
      <c r="CH124" s="48"/>
      <c r="CI124" s="48"/>
      <c r="CJ124" s="48"/>
      <c r="CK124" s="48"/>
      <c r="CL124" s="48"/>
      <c r="CM124" s="48"/>
      <c r="CN124" s="48"/>
      <c r="CO124" s="48"/>
      <c r="CP124" s="48"/>
      <c r="CQ124" s="48"/>
      <c r="CR124" s="48"/>
      <c r="CS124" s="48"/>
      <c r="CT124" s="48"/>
      <c r="CU124" s="48"/>
      <c r="CV124" s="48"/>
      <c r="CW124" s="48"/>
      <c r="CX124" s="48"/>
      <c r="CY124" s="48"/>
      <c r="CZ124" s="48"/>
      <c r="DA124" s="48"/>
      <c r="DB124" s="48"/>
      <c r="DC124" s="48"/>
      <c r="DD124" s="48"/>
      <c r="DE124" s="48"/>
      <c r="DF124" s="48"/>
      <c r="DG124" s="48"/>
      <c r="DH124" s="48"/>
      <c r="DI124" s="48"/>
      <c r="DJ124" s="48"/>
      <c r="DK124" s="48"/>
      <c r="DL124" s="48"/>
      <c r="DM124" s="49"/>
      <c r="DN124" s="49"/>
      <c r="DO124" s="49"/>
      <c r="DP124" s="49"/>
      <c r="DQ124" s="49"/>
      <c r="DR124" s="49"/>
      <c r="DS124" s="49"/>
      <c r="DT124" s="49"/>
      <c r="DU124" s="49"/>
      <c r="DV124" s="49"/>
      <c r="DW124" s="49"/>
      <c r="DX124" s="49"/>
      <c r="DY124" s="49" t="s">
        <v>213</v>
      </c>
      <c r="DZ124" s="49"/>
      <c r="EA124" s="49"/>
      <c r="EB124" s="49"/>
      <c r="EC124" s="49"/>
      <c r="ED124" s="50" t="s">
        <v>208</v>
      </c>
      <c r="EE124" s="25"/>
    </row>
    <row r="125" spans="1:135" s="13" customFormat="1" ht="18" customHeight="1" collapsed="1" thickBot="1" x14ac:dyDescent="0.25">
      <c r="A125" s="31" t="s">
        <v>7</v>
      </c>
      <c r="B125" s="138" t="s">
        <v>44</v>
      </c>
      <c r="C125" s="139"/>
      <c r="D125" s="16">
        <f t="shared" ref="D125:AI125" si="179">D11+D51+D33+D66+D86+D107</f>
        <v>1161</v>
      </c>
      <c r="E125" s="33">
        <f t="shared" si="179"/>
        <v>0</v>
      </c>
      <c r="F125" s="33">
        <f t="shared" si="179"/>
        <v>21.75</v>
      </c>
      <c r="G125" s="33">
        <f t="shared" si="179"/>
        <v>0</v>
      </c>
      <c r="H125" s="33">
        <f t="shared" si="179"/>
        <v>0</v>
      </c>
      <c r="I125" s="33">
        <f t="shared" si="179"/>
        <v>2.5</v>
      </c>
      <c r="J125" s="33">
        <f t="shared" si="179"/>
        <v>0</v>
      </c>
      <c r="K125" s="33">
        <f t="shared" si="179"/>
        <v>0</v>
      </c>
      <c r="L125" s="33">
        <f t="shared" si="179"/>
        <v>0</v>
      </c>
      <c r="M125" s="33">
        <f t="shared" si="179"/>
        <v>56.75</v>
      </c>
      <c r="N125" s="33">
        <f t="shared" si="179"/>
        <v>0</v>
      </c>
      <c r="O125" s="33">
        <f t="shared" si="179"/>
        <v>0.5</v>
      </c>
      <c r="P125" s="33">
        <f t="shared" si="179"/>
        <v>18</v>
      </c>
      <c r="Q125" s="33">
        <f t="shared" si="179"/>
        <v>27.25</v>
      </c>
      <c r="R125" s="33">
        <f t="shared" si="179"/>
        <v>48.5</v>
      </c>
      <c r="S125" s="33">
        <f t="shared" si="179"/>
        <v>0</v>
      </c>
      <c r="T125" s="33">
        <f t="shared" si="179"/>
        <v>108.25</v>
      </c>
      <c r="U125" s="33">
        <f t="shared" si="179"/>
        <v>41.25</v>
      </c>
      <c r="V125" s="33">
        <f t="shared" si="179"/>
        <v>0</v>
      </c>
      <c r="W125" s="33">
        <f t="shared" si="179"/>
        <v>98.5</v>
      </c>
      <c r="X125" s="33">
        <f t="shared" si="179"/>
        <v>0</v>
      </c>
      <c r="Y125" s="33">
        <f t="shared" si="179"/>
        <v>45.25</v>
      </c>
      <c r="Z125" s="33">
        <f t="shared" si="179"/>
        <v>0</v>
      </c>
      <c r="AA125" s="33">
        <f t="shared" si="179"/>
        <v>0</v>
      </c>
      <c r="AB125" s="33">
        <f t="shared" si="179"/>
        <v>85</v>
      </c>
      <c r="AC125" s="33">
        <f t="shared" si="179"/>
        <v>106.75</v>
      </c>
      <c r="AD125" s="33">
        <f t="shared" si="179"/>
        <v>3.75</v>
      </c>
      <c r="AE125" s="33">
        <f t="shared" si="179"/>
        <v>0</v>
      </c>
      <c r="AF125" s="33">
        <f t="shared" si="179"/>
        <v>0</v>
      </c>
      <c r="AG125" s="33">
        <f t="shared" si="179"/>
        <v>64.25</v>
      </c>
      <c r="AH125" s="33">
        <f t="shared" si="179"/>
        <v>81.5</v>
      </c>
      <c r="AI125" s="33">
        <f t="shared" si="179"/>
        <v>0</v>
      </c>
      <c r="AJ125" s="33">
        <v>1</v>
      </c>
      <c r="AK125" s="33">
        <f t="shared" ref="AK125:BP125" si="180">AK11+AK51+AK33+AK66+AK86+AK107</f>
        <v>104.75</v>
      </c>
      <c r="AL125" s="33">
        <f t="shared" si="180"/>
        <v>16.25</v>
      </c>
      <c r="AM125" s="33">
        <f t="shared" si="180"/>
        <v>0</v>
      </c>
      <c r="AN125" s="33">
        <f t="shared" si="180"/>
        <v>29</v>
      </c>
      <c r="AO125" s="33">
        <f t="shared" si="180"/>
        <v>1</v>
      </c>
      <c r="AP125" s="33">
        <f t="shared" si="180"/>
        <v>0</v>
      </c>
      <c r="AQ125" s="33">
        <f t="shared" si="180"/>
        <v>2.25</v>
      </c>
      <c r="AR125" s="33">
        <f t="shared" si="180"/>
        <v>2.75</v>
      </c>
      <c r="AS125" s="33">
        <f t="shared" si="180"/>
        <v>0</v>
      </c>
      <c r="AT125" s="33">
        <f t="shared" si="180"/>
        <v>32</v>
      </c>
      <c r="AU125" s="33">
        <f t="shared" si="180"/>
        <v>1.5</v>
      </c>
      <c r="AV125" s="33">
        <f t="shared" si="180"/>
        <v>23.25</v>
      </c>
      <c r="AW125" s="33">
        <f t="shared" si="180"/>
        <v>53.75</v>
      </c>
      <c r="AX125" s="33">
        <f t="shared" si="180"/>
        <v>8</v>
      </c>
      <c r="AY125" s="33">
        <f t="shared" si="180"/>
        <v>0</v>
      </c>
      <c r="AZ125" s="33">
        <f t="shared" si="180"/>
        <v>0</v>
      </c>
      <c r="BA125" s="33">
        <f t="shared" si="180"/>
        <v>1.5</v>
      </c>
      <c r="BB125" s="33">
        <f t="shared" si="180"/>
        <v>59.25</v>
      </c>
      <c r="BC125" s="33">
        <f t="shared" si="180"/>
        <v>0</v>
      </c>
      <c r="BD125" s="33">
        <f t="shared" si="180"/>
        <v>0</v>
      </c>
      <c r="BE125" s="33">
        <f t="shared" si="180"/>
        <v>0</v>
      </c>
      <c r="BF125" s="33">
        <f t="shared" si="180"/>
        <v>11.75</v>
      </c>
      <c r="BG125" s="33">
        <f t="shared" si="180"/>
        <v>0.5</v>
      </c>
      <c r="BH125" s="33">
        <f t="shared" si="180"/>
        <v>0</v>
      </c>
      <c r="BI125" s="33">
        <f t="shared" si="180"/>
        <v>0</v>
      </c>
      <c r="BJ125" s="33">
        <f t="shared" si="180"/>
        <v>2</v>
      </c>
      <c r="BK125" s="33">
        <f t="shared" si="180"/>
        <v>0</v>
      </c>
      <c r="BL125" s="33">
        <f t="shared" si="180"/>
        <v>0</v>
      </c>
      <c r="BM125" s="33">
        <f t="shared" si="180"/>
        <v>0</v>
      </c>
      <c r="BN125" s="33">
        <f t="shared" si="180"/>
        <v>0</v>
      </c>
      <c r="BO125" s="33">
        <f t="shared" si="180"/>
        <v>0</v>
      </c>
      <c r="BP125" s="33">
        <f t="shared" si="180"/>
        <v>0</v>
      </c>
      <c r="BQ125" s="33">
        <f t="shared" ref="BQ125:CV125" si="181">BQ11+BQ51+BQ33+BQ66+BQ86+BQ107</f>
        <v>0</v>
      </c>
      <c r="BR125" s="33">
        <f t="shared" si="181"/>
        <v>0</v>
      </c>
      <c r="BS125" s="33">
        <f t="shared" si="181"/>
        <v>0</v>
      </c>
      <c r="BT125" s="33">
        <f t="shared" si="181"/>
        <v>0</v>
      </c>
      <c r="BU125" s="33">
        <f t="shared" si="181"/>
        <v>0</v>
      </c>
      <c r="BV125" s="33">
        <f t="shared" si="181"/>
        <v>0</v>
      </c>
      <c r="BW125" s="33">
        <f t="shared" si="181"/>
        <v>0</v>
      </c>
      <c r="BX125" s="33">
        <f t="shared" si="181"/>
        <v>0</v>
      </c>
      <c r="BY125" s="33">
        <f t="shared" si="181"/>
        <v>0</v>
      </c>
      <c r="BZ125" s="33">
        <f t="shared" si="181"/>
        <v>0</v>
      </c>
      <c r="CA125" s="33">
        <f t="shared" si="181"/>
        <v>0</v>
      </c>
      <c r="CB125" s="33">
        <f t="shared" si="181"/>
        <v>0</v>
      </c>
      <c r="CC125" s="33">
        <f t="shared" si="181"/>
        <v>0</v>
      </c>
      <c r="CD125" s="33">
        <f t="shared" si="181"/>
        <v>0</v>
      </c>
      <c r="CE125" s="33">
        <f t="shared" si="181"/>
        <v>0</v>
      </c>
      <c r="CF125" s="33">
        <f t="shared" si="181"/>
        <v>0</v>
      </c>
      <c r="CG125" s="33">
        <f t="shared" si="181"/>
        <v>0</v>
      </c>
      <c r="CH125" s="33">
        <f t="shared" si="181"/>
        <v>0</v>
      </c>
      <c r="CI125" s="33">
        <f t="shared" si="181"/>
        <v>0</v>
      </c>
      <c r="CJ125" s="33">
        <f t="shared" si="181"/>
        <v>0</v>
      </c>
      <c r="CK125" s="33">
        <f t="shared" si="181"/>
        <v>0</v>
      </c>
      <c r="CL125" s="33">
        <f t="shared" si="181"/>
        <v>0</v>
      </c>
      <c r="CM125" s="33">
        <f t="shared" si="181"/>
        <v>0</v>
      </c>
      <c r="CN125" s="33">
        <f t="shared" si="181"/>
        <v>0</v>
      </c>
      <c r="CO125" s="33">
        <f t="shared" si="181"/>
        <v>0</v>
      </c>
      <c r="CP125" s="33">
        <f t="shared" si="181"/>
        <v>0</v>
      </c>
      <c r="CQ125" s="33">
        <f t="shared" si="181"/>
        <v>0</v>
      </c>
      <c r="CR125" s="33">
        <f t="shared" si="181"/>
        <v>0</v>
      </c>
      <c r="CS125" s="33">
        <f t="shared" si="181"/>
        <v>0</v>
      </c>
      <c r="CT125" s="33">
        <f t="shared" si="181"/>
        <v>0</v>
      </c>
      <c r="CU125" s="33">
        <f t="shared" si="181"/>
        <v>0</v>
      </c>
      <c r="CV125" s="33">
        <f t="shared" si="181"/>
        <v>0</v>
      </c>
      <c r="CW125" s="33">
        <f t="shared" ref="CW125:DI125" si="182">CW11+CW51+CW33+CW66+CW86+CW107</f>
        <v>0</v>
      </c>
      <c r="CX125" s="33">
        <f t="shared" si="182"/>
        <v>0</v>
      </c>
      <c r="CY125" s="33">
        <f t="shared" si="182"/>
        <v>0</v>
      </c>
      <c r="CZ125" s="33">
        <f t="shared" si="182"/>
        <v>0</v>
      </c>
      <c r="DA125" s="33">
        <f t="shared" si="182"/>
        <v>0</v>
      </c>
      <c r="DB125" s="33">
        <f t="shared" si="182"/>
        <v>0</v>
      </c>
      <c r="DC125" s="33">
        <f t="shared" si="182"/>
        <v>0</v>
      </c>
      <c r="DD125" s="33">
        <f t="shared" si="182"/>
        <v>0</v>
      </c>
      <c r="DE125" s="33">
        <f t="shared" si="182"/>
        <v>0</v>
      </c>
      <c r="DF125" s="33">
        <f t="shared" si="182"/>
        <v>6</v>
      </c>
      <c r="DG125" s="33">
        <f t="shared" si="182"/>
        <v>0</v>
      </c>
      <c r="DH125" s="33">
        <f t="shared" si="182"/>
        <v>0</v>
      </c>
      <c r="DI125" s="33">
        <f t="shared" si="182"/>
        <v>0</v>
      </c>
      <c r="DJ125" s="33"/>
      <c r="DK125" s="33">
        <f t="shared" ref="DK125:ED125" si="183">DK11+DK51+DK33+DK66+DK86+DK107</f>
        <v>3</v>
      </c>
      <c r="DL125" s="33">
        <f t="shared" si="183"/>
        <v>2</v>
      </c>
      <c r="DM125" s="33">
        <f t="shared" si="183"/>
        <v>0</v>
      </c>
      <c r="DN125" s="33">
        <f t="shared" si="183"/>
        <v>2</v>
      </c>
      <c r="DO125" s="33">
        <f t="shared" si="183"/>
        <v>0</v>
      </c>
      <c r="DP125" s="33">
        <f t="shared" si="183"/>
        <v>0</v>
      </c>
      <c r="DQ125" s="33">
        <f t="shared" si="183"/>
        <v>0</v>
      </c>
      <c r="DR125" s="33">
        <f t="shared" si="183"/>
        <v>0</v>
      </c>
      <c r="DS125" s="33">
        <f t="shared" si="183"/>
        <v>0</v>
      </c>
      <c r="DT125" s="33">
        <f t="shared" si="183"/>
        <v>0</v>
      </c>
      <c r="DU125" s="33">
        <f t="shared" si="183"/>
        <v>0</v>
      </c>
      <c r="DV125" s="33">
        <f t="shared" si="183"/>
        <v>0</v>
      </c>
      <c r="DW125" s="33">
        <f t="shared" si="183"/>
        <v>0</v>
      </c>
      <c r="DX125" s="33">
        <f t="shared" si="183"/>
        <v>0</v>
      </c>
      <c r="DY125" s="33">
        <f t="shared" si="183"/>
        <v>36.75</v>
      </c>
      <c r="DZ125" s="33">
        <f t="shared" si="183"/>
        <v>0</v>
      </c>
      <c r="EA125" s="33">
        <f t="shared" si="183"/>
        <v>0</v>
      </c>
      <c r="EB125" s="33">
        <f t="shared" si="183"/>
        <v>0</v>
      </c>
      <c r="EC125" s="33">
        <f t="shared" si="183"/>
        <v>0</v>
      </c>
      <c r="ED125" s="34">
        <f t="shared" si="183"/>
        <v>85.5</v>
      </c>
    </row>
  </sheetData>
  <mergeCells count="32">
    <mergeCell ref="DK3:ED3"/>
    <mergeCell ref="B1:D1"/>
    <mergeCell ref="B3:B4"/>
    <mergeCell ref="C3:C4"/>
    <mergeCell ref="D3:D4"/>
    <mergeCell ref="CM3:CW3"/>
    <mergeCell ref="CX3:CY3"/>
    <mergeCell ref="E3:O3"/>
    <mergeCell ref="DA3:DB3"/>
    <mergeCell ref="AN3:AR3"/>
    <mergeCell ref="BE3:BH3"/>
    <mergeCell ref="BO3:CC3"/>
    <mergeCell ref="CD3:CL3"/>
    <mergeCell ref="AS3:BD3"/>
    <mergeCell ref="AB3:AM3"/>
    <mergeCell ref="DH3:DJ3"/>
    <mergeCell ref="DF3:DG3"/>
    <mergeCell ref="BI3:BN3"/>
    <mergeCell ref="P3:Y3"/>
    <mergeCell ref="B5:C5"/>
    <mergeCell ref="B125:C125"/>
    <mergeCell ref="B107:C107"/>
    <mergeCell ref="B86:C86"/>
    <mergeCell ref="B66:C66"/>
    <mergeCell ref="B6:D6"/>
    <mergeCell ref="B7:D7"/>
    <mergeCell ref="B10:D10"/>
    <mergeCell ref="B51:C51"/>
    <mergeCell ref="B11:C11"/>
    <mergeCell ref="B33:C33"/>
    <mergeCell ref="B8:D8"/>
    <mergeCell ref="B9:D9"/>
  </mergeCells>
  <phoneticPr fontId="33"/>
  <dataValidations count="4">
    <dataValidation imeMode="hiragana" allowBlank="1" showInputMessage="1" showErrorMessage="1" sqref="B3:C3 A4:XFD4" xr:uid="{00000000-0002-0000-0000-000000000000}"/>
    <dataValidation imeMode="off" allowBlank="1" showInputMessage="1" showErrorMessage="1" sqref="DY1:EB2 AN3:AQ3 CX1:CX3 DY5:EB5 CY1:DB2 CD3:CL3 DY125:EB65520 G1:O2 P1:AB3 D1:F3 BO1:CA3 CB1:CW2 DH3:DI3 DK5:DL5 AC1:BN2 AS3:BG3 DG1:DL2 DC1:DF3 E9:E11 D5:E8 F5:DJ11 E125:DL65520 DK6:ED11 D9:D65520" xr:uid="{00000000-0002-0000-0000-000001000000}"/>
    <dataValidation imeMode="halfAlpha" allowBlank="1" showInputMessage="1" showErrorMessage="1" sqref="C34:C50 C108:C124 C12:C32 C87:C106 C67:C85 C52:C65" xr:uid="{00000000-0002-0000-0000-000002000000}"/>
    <dataValidation type="list" allowBlank="1" showInputMessage="1" sqref="E12:ED124" xr:uid="{00000000-0002-0000-0000-000003000000}">
      <formula1>"〇,◎,☆,△"</formula1>
    </dataValidation>
  </dataValidations>
  <pageMargins left="0.19685039370078741" right="0" top="0" bottom="0" header="0.51181102362204722" footer="0.51181102362204722"/>
  <pageSetup paperSize="9" scale="53" orientation="landscape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AL64"/>
  <sheetViews>
    <sheetView tabSelected="1" zoomScale="120" zoomScaleNormal="120" workbookViewId="0">
      <pane ySplit="9" topLeftCell="A10" activePane="bottomLeft" state="frozen"/>
      <selection pane="bottomLeft" activeCell="A67" sqref="A64:XFD67"/>
    </sheetView>
  </sheetViews>
  <sheetFormatPr defaultColWidth="9" defaultRowHeight="13.2" x14ac:dyDescent="0.2"/>
  <cols>
    <col min="1" max="1" width="3.33203125" style="36" customWidth="1"/>
    <col min="2" max="2" width="34.33203125" style="36" bestFit="1" customWidth="1"/>
    <col min="3" max="3" width="4.44140625" style="53" bestFit="1" customWidth="1"/>
    <col min="4" max="31" width="2.6640625" style="38" customWidth="1"/>
    <col min="32" max="37" width="2.6640625" style="38" hidden="1" customWidth="1"/>
    <col min="38" max="38" width="2.6640625" style="38" customWidth="1"/>
    <col min="39" max="16384" width="9" style="36"/>
  </cols>
  <sheetData>
    <row r="1" spans="2:38" ht="13.8" thickBot="1" x14ac:dyDescent="0.25">
      <c r="B1" s="43">
        <f ca="1">TODAY()</f>
        <v>44154</v>
      </c>
      <c r="C1" s="38" t="s">
        <v>78</v>
      </c>
    </row>
    <row r="2" spans="2:38" s="59" customFormat="1" ht="15" thickBot="1" x14ac:dyDescent="0.25">
      <c r="B2" s="176" t="s">
        <v>253</v>
      </c>
      <c r="C2" s="177"/>
      <c r="D2" s="83">
        <f>IF(D$9="","",HLOOKUP(D$9,出席表,2,0))</f>
        <v>108.25</v>
      </c>
      <c r="E2" s="83">
        <f t="shared" ref="E2:G2" si="0">IF(E$9="","",HLOOKUP(E$9,出席表,2,0))</f>
        <v>106.75</v>
      </c>
      <c r="F2" s="83">
        <f t="shared" si="0"/>
        <v>104.75</v>
      </c>
      <c r="G2" s="83">
        <f t="shared" si="0"/>
        <v>98.5</v>
      </c>
      <c r="H2" s="83">
        <f t="shared" ref="H2:I2" si="1">IF(H$9="","",HLOOKUP(H$9,出席表,2,0))</f>
        <v>85</v>
      </c>
      <c r="I2" s="83">
        <f t="shared" si="1"/>
        <v>81.5</v>
      </c>
      <c r="J2" s="83">
        <f>IF(J$9="","",HLOOKUP(J$9,出席表,2,0))</f>
        <v>64.25</v>
      </c>
      <c r="K2" s="83">
        <f>IF(K$9="","",HLOOKUP(K$9,出席表,2,0))</f>
        <v>59.25</v>
      </c>
      <c r="L2" s="83">
        <f>IF(L$9="","",HLOOKUP(L$9,出席表,2,0))</f>
        <v>56.75</v>
      </c>
      <c r="M2" s="83">
        <f t="shared" ref="M2:T2" si="2">IF(M$9="","",HLOOKUP(M$9,出席表,2,0))</f>
        <v>53.75</v>
      </c>
      <c r="N2" s="83">
        <f t="shared" si="2"/>
        <v>48.5</v>
      </c>
      <c r="O2" s="83">
        <f t="shared" si="2"/>
        <v>45.25</v>
      </c>
      <c r="P2" s="83">
        <v>40</v>
      </c>
      <c r="Q2" s="83">
        <f>IF(Q$9="","",HLOOKUP(Q$9,出席表,2,0))</f>
        <v>32</v>
      </c>
      <c r="R2" s="84">
        <f t="shared" si="2"/>
        <v>29</v>
      </c>
      <c r="S2" s="83">
        <f t="shared" si="2"/>
        <v>27.25</v>
      </c>
      <c r="T2" s="83">
        <f t="shared" si="2"/>
        <v>23.25</v>
      </c>
      <c r="U2" s="83">
        <f t="shared" ref="U2" si="3">IF(U$9="","",HLOOKUP(U$9,出席表,2,0))</f>
        <v>21.75</v>
      </c>
      <c r="V2" s="83">
        <f t="shared" ref="V2:AC2" si="4">IF(V$9="","",HLOOKUP(V$9,出席表,2,0))</f>
        <v>16.25</v>
      </c>
      <c r="W2" s="83">
        <f>IF(W$9="","",HLOOKUP(W$9,出席表,2,0))</f>
        <v>11.75</v>
      </c>
      <c r="X2" s="83">
        <f t="shared" si="4"/>
        <v>8</v>
      </c>
      <c r="Y2" s="83">
        <v>6</v>
      </c>
      <c r="Z2" s="83" t="str">
        <f t="shared" si="4"/>
        <v/>
      </c>
      <c r="AA2" s="83" t="str">
        <f t="shared" si="4"/>
        <v/>
      </c>
      <c r="AB2" s="83" t="str">
        <f t="shared" si="4"/>
        <v/>
      </c>
      <c r="AC2" s="83" t="str">
        <f t="shared" si="4"/>
        <v/>
      </c>
      <c r="AD2" s="83" t="str">
        <f t="shared" ref="AD2:AE2" si="5">IF(AD$9="","",HLOOKUP(AD$9,出席表,2,0))</f>
        <v/>
      </c>
      <c r="AE2" s="83" t="str">
        <f t="shared" si="5"/>
        <v/>
      </c>
      <c r="AF2" s="83" t="str">
        <f t="shared" ref="AF2" si="6">IF(AF$9="","",HLOOKUP(AF$9,出席表,2,0))</f>
        <v/>
      </c>
      <c r="AG2" s="83" t="str">
        <f>IF(AG$9="","",HLOOKUP(AG$9,出席表,2,0))</f>
        <v/>
      </c>
      <c r="AH2" s="83" t="str">
        <f>IF(AH$9="","",HLOOKUP(AH$9,出席表,2,0))</f>
        <v/>
      </c>
      <c r="AI2" s="83" t="str">
        <f>IF(AI$9="","",HLOOKUP(AI$9,出席表,2,0))</f>
        <v/>
      </c>
      <c r="AJ2" s="83" t="str">
        <f>IF(AJ$9="","",HLOOKUP(AJ$9,出席表,2,0))</f>
        <v/>
      </c>
      <c r="AK2" s="83" t="str">
        <f t="shared" ref="AK2" si="7">IF(AK$9="","",HLOOKUP(AK$9,出席表,2,0))</f>
        <v/>
      </c>
      <c r="AL2" s="85"/>
    </row>
    <row r="3" spans="2:38" x14ac:dyDescent="0.2">
      <c r="B3" s="178" t="s">
        <v>200</v>
      </c>
      <c r="C3" s="179"/>
      <c r="D3" s="40" t="str">
        <f>IF(D$9="","",HLOOKUP(D$9,出席表,3,0))</f>
        <v>▲</v>
      </c>
      <c r="E3" s="40" t="str">
        <f t="shared" ref="E3:G3" si="8">IF(E$9="","",HLOOKUP(E$9,出席表,3,0))</f>
        <v>▲</v>
      </c>
      <c r="F3" s="40" t="str">
        <f t="shared" si="8"/>
        <v>▲</v>
      </c>
      <c r="G3" s="40" t="str">
        <f t="shared" si="8"/>
        <v>▲</v>
      </c>
      <c r="H3" s="40" t="str">
        <f t="shared" ref="H3:I3" si="9">IF(H$9="","",HLOOKUP(H$9,出席表,3,0))</f>
        <v>▲</v>
      </c>
      <c r="I3" s="40" t="str">
        <f t="shared" si="9"/>
        <v>▲</v>
      </c>
      <c r="J3" s="40" t="str">
        <f>IF(J$9="","",HLOOKUP(J$9,出席表,3,0))</f>
        <v>▲</v>
      </c>
      <c r="K3" s="40" t="str">
        <f>IF(K$9="","",HLOOKUP(K$9,出席表,3,0))</f>
        <v>▲</v>
      </c>
      <c r="L3" s="40" t="str">
        <f>IF(L$9="","",HLOOKUP(L$9,出席表,3,0))</f>
        <v>▲</v>
      </c>
      <c r="M3" s="40" t="str">
        <f t="shared" ref="M3:T3" si="10">IF(M$9="","",HLOOKUP(M$9,出席表,3,0))</f>
        <v>▲</v>
      </c>
      <c r="N3" s="40" t="str">
        <f t="shared" si="10"/>
        <v>▲</v>
      </c>
      <c r="O3" s="40" t="str">
        <f t="shared" si="10"/>
        <v>▲</v>
      </c>
      <c r="P3" s="40" t="s">
        <v>239</v>
      </c>
      <c r="Q3" s="40">
        <f>IF(Q$9="","",HLOOKUP(Q$9,出席表,3,0))</f>
        <v>8</v>
      </c>
      <c r="R3" s="41">
        <f t="shared" si="10"/>
        <v>11</v>
      </c>
      <c r="S3" s="40">
        <f t="shared" si="10"/>
        <v>12.75</v>
      </c>
      <c r="T3" s="40">
        <f t="shared" si="10"/>
        <v>16.75</v>
      </c>
      <c r="U3" s="40">
        <f t="shared" ref="U3" si="11">IF(U$9="","",HLOOKUP(U$9,出席表,3,0))</f>
        <v>18.25</v>
      </c>
      <c r="V3" s="40" t="str">
        <f t="shared" ref="V3:Z3" si="12">IF(V$9="","",HLOOKUP(V$9,出席表,3,0))</f>
        <v/>
      </c>
      <c r="W3" s="40" t="str">
        <f>IF(W$9="","",HLOOKUP(W$9,出席表,3,0))</f>
        <v/>
      </c>
      <c r="X3" s="40" t="str">
        <f t="shared" si="12"/>
        <v/>
      </c>
      <c r="Y3" s="40" t="str">
        <f>IF(Y$9="","",HLOOKUP(Y$9,出席表,3,0))</f>
        <v/>
      </c>
      <c r="Z3" s="40" t="str">
        <f t="shared" si="12"/>
        <v/>
      </c>
      <c r="AA3" s="40" t="str">
        <f t="shared" ref="AA3:AE3" si="13">IF(AA$9="","",HLOOKUP(AA$9,出席表,3,0))</f>
        <v/>
      </c>
      <c r="AB3" s="40" t="str">
        <f>IF(AB$9="","",HLOOKUP(AB$9,出席表,3,0))</f>
        <v/>
      </c>
      <c r="AC3" s="40" t="str">
        <f>IF(AC$9="","",HLOOKUP(AC$9,出席表,3,0))</f>
        <v/>
      </c>
      <c r="AD3" s="40" t="str">
        <f t="shared" si="13"/>
        <v/>
      </c>
      <c r="AE3" s="40" t="str">
        <f t="shared" si="13"/>
        <v/>
      </c>
      <c r="AF3" s="40" t="str">
        <f t="shared" ref="AF3" si="14">IF(AF$9="","",HLOOKUP(AF$9,出席表,3,0))</f>
        <v/>
      </c>
      <c r="AG3" s="40" t="str">
        <f>IF(AG$9="","",HLOOKUP(AG$9,出席表,3,0))</f>
        <v/>
      </c>
      <c r="AH3" s="40" t="str">
        <f>IF(AH$9="","",HLOOKUP(AH$9,出席表,3,0))</f>
        <v/>
      </c>
      <c r="AI3" s="40" t="str">
        <f>IF(AI$9="","",HLOOKUP(AI$9,出席表,3,0))</f>
        <v/>
      </c>
      <c r="AJ3" s="40" t="str">
        <f>IF(AJ$9="","",HLOOKUP(AJ$9,出席表,3,0))</f>
        <v/>
      </c>
      <c r="AK3" s="40" t="str">
        <f t="shared" ref="AK3" si="15">IF(AK$9="","",HLOOKUP(AK$9,出席表,3,0))</f>
        <v/>
      </c>
      <c r="AL3" s="86"/>
    </row>
    <row r="4" spans="2:38" x14ac:dyDescent="0.2">
      <c r="B4" s="180" t="s">
        <v>201</v>
      </c>
      <c r="C4" s="181"/>
      <c r="D4" s="39" t="str">
        <f>IF(D$9="","",HLOOKUP(D$9,出席表,4,0))</f>
        <v>■</v>
      </c>
      <c r="E4" s="39" t="str">
        <f t="shared" ref="E4:G4" si="16">IF(E$9="","",HLOOKUP(E$9,出席表,4,0))</f>
        <v>■</v>
      </c>
      <c r="F4" s="39" t="str">
        <f t="shared" si="16"/>
        <v>■</v>
      </c>
      <c r="G4" s="39" t="str">
        <f t="shared" si="16"/>
        <v>■</v>
      </c>
      <c r="H4" s="39" t="str">
        <f t="shared" ref="H4:I4" si="17">IF(H$9="","",HLOOKUP(H$9,出席表,4,0))</f>
        <v>■</v>
      </c>
      <c r="I4" s="39" t="str">
        <f t="shared" si="17"/>
        <v>■</v>
      </c>
      <c r="J4" s="39" t="str">
        <f>IF(J$9="","",HLOOKUP(J$9,出席表,4,0))</f>
        <v>■</v>
      </c>
      <c r="K4" s="39">
        <f>IF(K$9="","",HLOOKUP(K$9,出席表,4,0))</f>
        <v>0.75</v>
      </c>
      <c r="L4" s="39">
        <f>IF(L$9="","",HLOOKUP(L$9,出席表,4,0))</f>
        <v>3.25</v>
      </c>
      <c r="M4" s="39">
        <f t="shared" ref="M4:T4" si="18">IF(M$9="","",HLOOKUP(M$9,出席表,4,0))</f>
        <v>6.25</v>
      </c>
      <c r="N4" s="39">
        <f t="shared" si="18"/>
        <v>11.5</v>
      </c>
      <c r="O4" s="39">
        <f t="shared" si="18"/>
        <v>14.75</v>
      </c>
      <c r="P4" s="39" t="str">
        <f>IF(P$9="","",HLOOKUP(P$9,出席表,4,0))</f>
        <v/>
      </c>
      <c r="Q4" s="39" t="str">
        <f>IF(Q$9="","",HLOOKUP(Q$9,出席表,4,0))</f>
        <v/>
      </c>
      <c r="R4" s="42" t="str">
        <f t="shared" si="18"/>
        <v/>
      </c>
      <c r="S4" s="39" t="str">
        <f t="shared" si="18"/>
        <v/>
      </c>
      <c r="T4" s="39" t="str">
        <f t="shared" si="18"/>
        <v/>
      </c>
      <c r="U4" s="39" t="str">
        <f t="shared" ref="U4" si="19">IF(U$9="","",HLOOKUP(U$9,出席表,4,0))</f>
        <v/>
      </c>
      <c r="V4" s="39" t="str">
        <f t="shared" ref="V4:Z4" si="20">IF(V$9="","",HLOOKUP(V$9,出席表,4,0))</f>
        <v/>
      </c>
      <c r="W4" s="39" t="str">
        <f>IF(W$9="","",HLOOKUP(W$9,出席表,4,0))</f>
        <v/>
      </c>
      <c r="X4" s="39" t="str">
        <f t="shared" si="20"/>
        <v/>
      </c>
      <c r="Y4" s="39" t="str">
        <f>IF(Y$9="","",HLOOKUP(Y$9,出席表,4,0))</f>
        <v/>
      </c>
      <c r="Z4" s="39" t="str">
        <f t="shared" si="20"/>
        <v/>
      </c>
      <c r="AA4" s="39" t="str">
        <f t="shared" ref="AA4:AE4" si="21">IF(AA$9="","",HLOOKUP(AA$9,出席表,4,0))</f>
        <v/>
      </c>
      <c r="AB4" s="39" t="str">
        <f>IF(AB$9="","",HLOOKUP(AB$9,出席表,4,0))</f>
        <v/>
      </c>
      <c r="AC4" s="39" t="str">
        <f>IF(AC$9="","",HLOOKUP(AC$9,出席表,4,0))</f>
        <v/>
      </c>
      <c r="AD4" s="39" t="str">
        <f t="shared" si="21"/>
        <v/>
      </c>
      <c r="AE4" s="39" t="str">
        <f t="shared" si="21"/>
        <v/>
      </c>
      <c r="AF4" s="39" t="str">
        <f t="shared" ref="AF4" si="22">IF(AF$9="","",HLOOKUP(AF$9,出席表,4,0))</f>
        <v/>
      </c>
      <c r="AG4" s="39" t="str">
        <f>IF(AG$9="","",HLOOKUP(AG$9,出席表,4,0))</f>
        <v/>
      </c>
      <c r="AH4" s="39" t="str">
        <f>IF(AH$9="","",HLOOKUP(AH$9,出席表,4,0))</f>
        <v/>
      </c>
      <c r="AI4" s="39" t="str">
        <f>IF(AI$9="","",HLOOKUP(AI$9,出席表,4,0))</f>
        <v/>
      </c>
      <c r="AJ4" s="39" t="str">
        <f>IF(AJ$9="","",HLOOKUP(AJ$9,出席表,4,0))</f>
        <v/>
      </c>
      <c r="AK4" s="39" t="str">
        <f t="shared" ref="AK4" si="23">IF(AK$9="","",HLOOKUP(AK$9,出席表,4,0))</f>
        <v/>
      </c>
      <c r="AL4" s="87"/>
    </row>
    <row r="5" spans="2:38" x14ac:dyDescent="0.2">
      <c r="B5" s="180" t="s">
        <v>202</v>
      </c>
      <c r="C5" s="181"/>
      <c r="D5" s="39" t="str">
        <f>IF(D$9="","",HLOOKUP(D$9,出席表,5,0))</f>
        <v>●</v>
      </c>
      <c r="E5" s="39" t="str">
        <f t="shared" ref="E5:G5" si="24">IF(E$9="","",HLOOKUP(E$9,出席表,5,0))</f>
        <v>●</v>
      </c>
      <c r="F5" s="39" t="str">
        <f t="shared" si="24"/>
        <v>●</v>
      </c>
      <c r="G5" s="39" t="str">
        <f t="shared" si="24"/>
        <v>●</v>
      </c>
      <c r="H5" s="39" t="str">
        <f t="shared" ref="H5:I5" si="25">IF(H$9="","",HLOOKUP(H$9,出席表,5,0))</f>
        <v>●</v>
      </c>
      <c r="I5" s="39" t="str">
        <f t="shared" si="25"/>
        <v>●</v>
      </c>
      <c r="J5" s="39">
        <f>IF(J$9="","",HLOOKUP(J$9,出席表,5,0))</f>
        <v>10.75</v>
      </c>
      <c r="K5" s="39" t="str">
        <f>IF(K$9="","",HLOOKUP(K$9,出席表,5,0))</f>
        <v/>
      </c>
      <c r="L5" s="39" t="str">
        <f>IF(L$9="","",HLOOKUP(L$9,出席表,5,0))</f>
        <v/>
      </c>
      <c r="M5" s="39" t="str">
        <f t="shared" ref="M5:T5" si="26">IF(M$9="","",HLOOKUP(M$9,出席表,5,0))</f>
        <v/>
      </c>
      <c r="N5" s="39" t="str">
        <f t="shared" si="26"/>
        <v/>
      </c>
      <c r="O5" s="39" t="str">
        <f t="shared" si="26"/>
        <v/>
      </c>
      <c r="P5" s="39" t="str">
        <f>IF(P$9="","",HLOOKUP(P$9,出席表,5,0))</f>
        <v/>
      </c>
      <c r="Q5" s="39" t="str">
        <f>IF(Q$9="","",HLOOKUP(Q$9,出席表,5,0))</f>
        <v/>
      </c>
      <c r="R5" s="42" t="str">
        <f t="shared" si="26"/>
        <v/>
      </c>
      <c r="S5" s="39" t="str">
        <f t="shared" si="26"/>
        <v/>
      </c>
      <c r="T5" s="39" t="str">
        <f t="shared" si="26"/>
        <v/>
      </c>
      <c r="U5" s="39" t="str">
        <f t="shared" ref="U5" si="27">IF(U$9="","",HLOOKUP(U$9,出席表,5,0))</f>
        <v/>
      </c>
      <c r="V5" s="39" t="str">
        <f t="shared" ref="V5:Z5" si="28">IF(V$9="","",HLOOKUP(V$9,出席表,5,0))</f>
        <v/>
      </c>
      <c r="W5" s="39" t="str">
        <f>IF(W$9="","",HLOOKUP(W$9,出席表,5,0))</f>
        <v/>
      </c>
      <c r="X5" s="39" t="str">
        <f t="shared" si="28"/>
        <v/>
      </c>
      <c r="Y5" s="39" t="str">
        <f>IF(Y$9="","",HLOOKUP(Y$9,出席表,5,0))</f>
        <v/>
      </c>
      <c r="Z5" s="39" t="str">
        <f t="shared" si="28"/>
        <v/>
      </c>
      <c r="AA5" s="39" t="str">
        <f t="shared" ref="AA5:AE5" si="29">IF(AA$9="","",HLOOKUP(AA$9,出席表,5,0))</f>
        <v/>
      </c>
      <c r="AB5" s="39" t="str">
        <f>IF(AB$9="","",HLOOKUP(AB$9,出席表,5,0))</f>
        <v/>
      </c>
      <c r="AC5" s="39" t="str">
        <f>IF(AC$9="","",HLOOKUP(AC$9,出席表,5,0))</f>
        <v/>
      </c>
      <c r="AD5" s="39" t="str">
        <f t="shared" si="29"/>
        <v/>
      </c>
      <c r="AE5" s="39" t="str">
        <f t="shared" si="29"/>
        <v/>
      </c>
      <c r="AF5" s="39" t="str">
        <f t="shared" ref="AF5" si="30">IF(AF$9="","",HLOOKUP(AF$9,出席表,5,0))</f>
        <v/>
      </c>
      <c r="AG5" s="39" t="str">
        <f t="shared" ref="AG5:AI5" si="31">IF(AG$9="","",HLOOKUP(AG$9,出席表,5,0))</f>
        <v/>
      </c>
      <c r="AH5" s="39" t="str">
        <f t="shared" si="31"/>
        <v/>
      </c>
      <c r="AI5" s="39" t="str">
        <f t="shared" si="31"/>
        <v/>
      </c>
      <c r="AJ5" s="39" t="str">
        <f t="shared" ref="AJ5:AK5" si="32">IF(AJ$9="","",HLOOKUP(AJ$9,出席表,5,0))</f>
        <v/>
      </c>
      <c r="AK5" s="39" t="str">
        <f t="shared" si="32"/>
        <v/>
      </c>
      <c r="AL5" s="87"/>
    </row>
    <row r="6" spans="2:38" x14ac:dyDescent="0.2">
      <c r="B6" s="180" t="s">
        <v>203</v>
      </c>
      <c r="C6" s="181"/>
      <c r="D6" s="39" t="str">
        <f>IF(D$9="","",HLOOKUP(D$9,出席表,6,0))</f>
        <v>◆</v>
      </c>
      <c r="E6" s="39" t="str">
        <f t="shared" ref="E6:G6" si="33">IF(E$9="","",HLOOKUP(E$9,出席表,6,0))</f>
        <v>◆</v>
      </c>
      <c r="F6" s="39" t="str">
        <f t="shared" si="33"/>
        <v>◆</v>
      </c>
      <c r="G6" s="39" t="str">
        <f t="shared" si="33"/>
        <v>◆</v>
      </c>
      <c r="H6" s="39">
        <f t="shared" ref="H6:I6" si="34">IF(H$9="","",HLOOKUP(H$9,出席表,6,0))</f>
        <v>5</v>
      </c>
      <c r="I6" s="39">
        <f t="shared" si="34"/>
        <v>8.5</v>
      </c>
      <c r="J6" s="39" t="str">
        <f>IF(J$9="","",HLOOKUP(J$9,出席表,6,0))</f>
        <v/>
      </c>
      <c r="K6" s="39" t="str">
        <f>IF(K$9="","",HLOOKUP(K$9,出席表,6,0))</f>
        <v/>
      </c>
      <c r="L6" s="39" t="str">
        <f>IF(L$9="","",HLOOKUP(L$9,出席表,6,0))</f>
        <v/>
      </c>
      <c r="M6" s="39" t="str">
        <f t="shared" ref="M6:T6" si="35">IF(M$9="","",HLOOKUP(M$9,出席表,6,0))</f>
        <v/>
      </c>
      <c r="N6" s="39" t="str">
        <f t="shared" si="35"/>
        <v/>
      </c>
      <c r="O6" s="39" t="str">
        <f t="shared" si="35"/>
        <v/>
      </c>
      <c r="P6" s="39" t="str">
        <f>IF(P$9="","",HLOOKUP(P$9,出席表,6,0))</f>
        <v/>
      </c>
      <c r="Q6" s="39" t="str">
        <f>IF(Q$9="","",HLOOKUP(Q$9,出席表,6,0))</f>
        <v/>
      </c>
      <c r="R6" s="39" t="str">
        <f t="shared" si="35"/>
        <v/>
      </c>
      <c r="S6" s="39" t="str">
        <f t="shared" si="35"/>
        <v/>
      </c>
      <c r="T6" s="39" t="str">
        <f t="shared" si="35"/>
        <v/>
      </c>
      <c r="U6" s="39" t="str">
        <f t="shared" ref="U6:AK6" si="36">IF(U$9="","",HLOOKUP(U$9,出席表,6,0))</f>
        <v/>
      </c>
      <c r="V6" s="39" t="str">
        <f t="shared" ref="V6:X6" si="37">IF(V$9="","",HLOOKUP(V$9,出席表,6,0))</f>
        <v/>
      </c>
      <c r="W6" s="39" t="str">
        <f>IF(W$9="","",HLOOKUP(W$9,出席表,6,0))</f>
        <v/>
      </c>
      <c r="X6" s="39" t="str">
        <f t="shared" si="37"/>
        <v/>
      </c>
      <c r="Y6" s="39" t="str">
        <f>IF(Y$9="","",HLOOKUP(Y$9,出席表,6,0))</f>
        <v/>
      </c>
      <c r="Z6" s="39" t="str">
        <f t="shared" si="36"/>
        <v/>
      </c>
      <c r="AA6" s="39" t="str">
        <f t="shared" si="36"/>
        <v/>
      </c>
      <c r="AB6" s="39" t="str">
        <f t="shared" si="36"/>
        <v/>
      </c>
      <c r="AC6" s="39" t="str">
        <f t="shared" si="36"/>
        <v/>
      </c>
      <c r="AD6" s="39" t="str">
        <f t="shared" si="36"/>
        <v/>
      </c>
      <c r="AE6" s="39" t="str">
        <f t="shared" si="36"/>
        <v/>
      </c>
      <c r="AF6" s="39" t="str">
        <f t="shared" si="36"/>
        <v/>
      </c>
      <c r="AG6" s="39" t="str">
        <f t="shared" si="36"/>
        <v/>
      </c>
      <c r="AH6" s="39" t="str">
        <f t="shared" si="36"/>
        <v/>
      </c>
      <c r="AI6" s="39" t="str">
        <f t="shared" si="36"/>
        <v/>
      </c>
      <c r="AJ6" s="39" t="str">
        <f t="shared" si="36"/>
        <v/>
      </c>
      <c r="AK6" s="39" t="str">
        <f t="shared" si="36"/>
        <v/>
      </c>
      <c r="AL6" s="87"/>
    </row>
    <row r="7" spans="2:38" x14ac:dyDescent="0.2">
      <c r="B7" s="184" t="s">
        <v>123</v>
      </c>
      <c r="C7" s="181"/>
      <c r="D7" s="39" t="str">
        <f>IF(D$9="","",HLOOKUP(D$9,出席表,7,0))</f>
        <v>☆</v>
      </c>
      <c r="E7" s="39" t="str">
        <f t="shared" ref="E7:G7" si="38">IF(E$9="","",HLOOKUP(E$9,出席表,7,0))</f>
        <v>☆</v>
      </c>
      <c r="F7" s="39" t="str">
        <f t="shared" si="38"/>
        <v>☆</v>
      </c>
      <c r="G7" s="39">
        <f t="shared" si="38"/>
        <v>1.5</v>
      </c>
      <c r="H7" s="39">
        <f t="shared" ref="H7:I7" si="39">IF(H$9="","",HLOOKUP(H$9,出席表,7,0))</f>
        <v>15</v>
      </c>
      <c r="I7" s="39" t="str">
        <f t="shared" si="39"/>
        <v/>
      </c>
      <c r="J7" s="39" t="str">
        <f>IF(J$9="","",HLOOKUP(J$9,出席表,7,0))</f>
        <v/>
      </c>
      <c r="K7" s="39" t="str">
        <f>IF(K$9="","",HLOOKUP(K$9,出席表,7,0))</f>
        <v/>
      </c>
      <c r="L7" s="39" t="str">
        <f>IF(L$9="","",HLOOKUP(L$9,出席表,7,0))</f>
        <v/>
      </c>
      <c r="M7" s="39" t="str">
        <f t="shared" ref="M7:T7" si="40">IF(M$9="","",HLOOKUP(M$9,出席表,7,0))</f>
        <v/>
      </c>
      <c r="N7" s="39" t="str">
        <f t="shared" si="40"/>
        <v/>
      </c>
      <c r="O7" s="39" t="str">
        <f t="shared" si="40"/>
        <v/>
      </c>
      <c r="P7" s="39" t="str">
        <f>IF(P$9="","",HLOOKUP(P$9,出席表,7,0))</f>
        <v/>
      </c>
      <c r="Q7" s="39" t="str">
        <f>IF(Q$9="","",HLOOKUP(Q$9,出席表,7,0))</f>
        <v/>
      </c>
      <c r="R7" s="39" t="str">
        <f t="shared" si="40"/>
        <v/>
      </c>
      <c r="S7" s="39" t="str">
        <f t="shared" si="40"/>
        <v/>
      </c>
      <c r="T7" s="39" t="str">
        <f t="shared" si="40"/>
        <v/>
      </c>
      <c r="U7" s="39" t="str">
        <f t="shared" ref="U7:AK7" si="41">IF(U$9="","",HLOOKUP(U$9,出席表,7,0))</f>
        <v/>
      </c>
      <c r="V7" s="39" t="str">
        <f t="shared" ref="V7:X7" si="42">IF(V$9="","",HLOOKUP(V$9,出席表,7,0))</f>
        <v/>
      </c>
      <c r="W7" s="39" t="str">
        <f>IF(W$9="","",HLOOKUP(W$9,出席表,7,0))</f>
        <v/>
      </c>
      <c r="X7" s="39" t="str">
        <f t="shared" si="42"/>
        <v/>
      </c>
      <c r="Y7" s="39" t="str">
        <f>IF(Y$9="","",HLOOKUP(Y$9,出席表,7,0))</f>
        <v/>
      </c>
      <c r="Z7" s="39" t="str">
        <f t="shared" si="41"/>
        <v/>
      </c>
      <c r="AA7" s="39" t="str">
        <f t="shared" si="41"/>
        <v/>
      </c>
      <c r="AB7" s="39" t="str">
        <f t="shared" si="41"/>
        <v/>
      </c>
      <c r="AC7" s="39" t="str">
        <f t="shared" si="41"/>
        <v/>
      </c>
      <c r="AD7" s="39" t="str">
        <f t="shared" si="41"/>
        <v/>
      </c>
      <c r="AE7" s="39" t="str">
        <f t="shared" si="41"/>
        <v/>
      </c>
      <c r="AF7" s="39" t="str">
        <f t="shared" si="41"/>
        <v/>
      </c>
      <c r="AG7" s="39" t="str">
        <f t="shared" si="41"/>
        <v/>
      </c>
      <c r="AH7" s="39" t="str">
        <f t="shared" si="41"/>
        <v/>
      </c>
      <c r="AI7" s="39" t="str">
        <f t="shared" si="41"/>
        <v/>
      </c>
      <c r="AJ7" s="39" t="str">
        <f t="shared" si="41"/>
        <v/>
      </c>
      <c r="AK7" s="39" t="str">
        <f t="shared" si="41"/>
        <v/>
      </c>
      <c r="AL7" s="87"/>
    </row>
    <row r="8" spans="2:38" x14ac:dyDescent="0.2">
      <c r="B8" s="182" t="s">
        <v>110</v>
      </c>
      <c r="C8" s="183"/>
      <c r="D8" s="57" t="s">
        <v>240</v>
      </c>
      <c r="E8" s="57" t="s">
        <v>210</v>
      </c>
      <c r="F8" s="57" t="s">
        <v>210</v>
      </c>
      <c r="G8" s="57" t="s">
        <v>210</v>
      </c>
      <c r="H8" s="57" t="s">
        <v>210</v>
      </c>
      <c r="I8" s="57"/>
      <c r="J8" s="57"/>
      <c r="K8" s="57"/>
      <c r="L8" s="57"/>
      <c r="M8" s="57"/>
      <c r="N8" s="57"/>
      <c r="O8" s="57"/>
      <c r="P8" s="57"/>
      <c r="Q8" s="57"/>
      <c r="R8" s="56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88"/>
    </row>
    <row r="9" spans="2:38" s="37" customFormat="1" ht="77.400000000000006" thickBot="1" x14ac:dyDescent="0.25">
      <c r="B9" s="174" t="s">
        <v>76</v>
      </c>
      <c r="C9" s="175"/>
      <c r="D9" s="55" t="s">
        <v>215</v>
      </c>
      <c r="E9" s="55" t="s">
        <v>216</v>
      </c>
      <c r="F9" s="60" t="s">
        <v>134</v>
      </c>
      <c r="G9" s="60" t="s">
        <v>68</v>
      </c>
      <c r="H9" s="55" t="s">
        <v>70</v>
      </c>
      <c r="I9" s="55" t="s">
        <v>67</v>
      </c>
      <c r="J9" s="55" t="s">
        <v>136</v>
      </c>
      <c r="K9" s="55" t="s">
        <v>144</v>
      </c>
      <c r="L9" s="55" t="s">
        <v>93</v>
      </c>
      <c r="M9" s="55" t="s">
        <v>163</v>
      </c>
      <c r="N9" s="55" t="s">
        <v>131</v>
      </c>
      <c r="O9" s="55" t="s">
        <v>167</v>
      </c>
      <c r="P9" s="55" t="s">
        <v>107</v>
      </c>
      <c r="Q9" s="55" t="s">
        <v>238</v>
      </c>
      <c r="R9" s="54" t="s">
        <v>69</v>
      </c>
      <c r="S9" s="60" t="s">
        <v>137</v>
      </c>
      <c r="T9" s="55" t="s">
        <v>165</v>
      </c>
      <c r="U9" s="55" t="s">
        <v>71</v>
      </c>
      <c r="V9" s="60" t="s">
        <v>147</v>
      </c>
      <c r="W9" s="55" t="s">
        <v>214</v>
      </c>
      <c r="X9" s="55" t="s">
        <v>149</v>
      </c>
      <c r="Y9" s="55" t="s">
        <v>226</v>
      </c>
      <c r="Z9" s="55"/>
      <c r="AA9" s="55"/>
      <c r="AB9" s="55"/>
      <c r="AC9" s="55"/>
      <c r="AD9" s="60"/>
      <c r="AE9" s="55"/>
      <c r="AF9" s="60"/>
      <c r="AG9" s="55"/>
      <c r="AH9" s="55"/>
      <c r="AI9" s="55"/>
      <c r="AJ9" s="55"/>
      <c r="AK9" s="60"/>
      <c r="AL9" s="89"/>
    </row>
    <row r="10" spans="2:38" ht="26.4" customHeight="1" x14ac:dyDescent="0.2">
      <c r="B10" s="113" t="s">
        <v>219</v>
      </c>
      <c r="C10" s="61">
        <f t="shared" ref="C10:C46" si="43">SUM(COUNTA(D10:AL10))</f>
        <v>3</v>
      </c>
      <c r="D10" s="62"/>
      <c r="E10" s="62"/>
      <c r="F10" s="129" t="s">
        <v>257</v>
      </c>
      <c r="G10" s="63"/>
      <c r="H10" s="62"/>
      <c r="I10" s="62" t="s">
        <v>225</v>
      </c>
      <c r="J10" s="62"/>
      <c r="K10" s="62"/>
      <c r="L10" s="62"/>
      <c r="M10" s="62"/>
      <c r="N10" s="62"/>
      <c r="O10" s="62" t="s">
        <v>225</v>
      </c>
      <c r="P10" s="62"/>
      <c r="Q10" s="62"/>
      <c r="R10" s="62"/>
      <c r="S10" s="63"/>
      <c r="T10" s="62"/>
      <c r="U10" s="62"/>
      <c r="V10" s="63"/>
      <c r="W10" s="62"/>
      <c r="X10" s="62"/>
      <c r="Y10" s="62"/>
      <c r="Z10" s="62"/>
      <c r="AA10" s="62"/>
      <c r="AB10" s="62"/>
      <c r="AC10" s="62"/>
      <c r="AD10" s="63"/>
      <c r="AE10" s="62"/>
      <c r="AF10" s="63"/>
      <c r="AG10" s="62"/>
      <c r="AH10" s="62"/>
      <c r="AI10" s="62"/>
      <c r="AJ10" s="62"/>
      <c r="AK10" s="63"/>
      <c r="AL10" s="90"/>
    </row>
    <row r="11" spans="2:38" x14ac:dyDescent="0.2">
      <c r="B11" s="114" t="s">
        <v>221</v>
      </c>
      <c r="C11" s="61">
        <f t="shared" si="43"/>
        <v>1</v>
      </c>
      <c r="D11" s="62"/>
      <c r="E11" s="62"/>
      <c r="F11" s="63" t="s">
        <v>225</v>
      </c>
      <c r="G11" s="63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3"/>
      <c r="T11" s="62"/>
      <c r="U11" s="62"/>
      <c r="V11" s="63"/>
      <c r="W11" s="62"/>
      <c r="X11" s="62"/>
      <c r="Y11" s="62"/>
      <c r="Z11" s="62"/>
      <c r="AA11" s="62"/>
      <c r="AB11" s="62"/>
      <c r="AC11" s="62"/>
      <c r="AD11" s="63"/>
      <c r="AE11" s="62"/>
      <c r="AF11" s="63"/>
      <c r="AG11" s="62"/>
      <c r="AH11" s="62"/>
      <c r="AI11" s="62"/>
      <c r="AJ11" s="62"/>
      <c r="AK11" s="63"/>
      <c r="AL11" s="90"/>
    </row>
    <row r="12" spans="2:38" ht="22.8" customHeight="1" x14ac:dyDescent="0.2">
      <c r="B12" s="116" t="s">
        <v>234</v>
      </c>
      <c r="C12" s="61">
        <f t="shared" si="43"/>
        <v>1</v>
      </c>
      <c r="D12" s="62"/>
      <c r="E12" s="62"/>
      <c r="F12" s="129" t="s">
        <v>257</v>
      </c>
      <c r="G12" s="63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3"/>
      <c r="T12" s="62"/>
      <c r="U12" s="62"/>
      <c r="V12" s="63"/>
      <c r="W12" s="62"/>
      <c r="X12" s="62"/>
      <c r="Y12" s="62"/>
      <c r="Z12" s="62"/>
      <c r="AA12" s="62"/>
      <c r="AB12" s="62"/>
      <c r="AC12" s="62"/>
      <c r="AD12" s="63"/>
      <c r="AE12" s="62"/>
      <c r="AF12" s="63"/>
      <c r="AG12" s="62"/>
      <c r="AH12" s="62"/>
      <c r="AI12" s="62"/>
      <c r="AJ12" s="62"/>
      <c r="AK12" s="63"/>
      <c r="AL12" s="90"/>
    </row>
    <row r="13" spans="2:38" x14ac:dyDescent="0.2">
      <c r="B13" s="113" t="s">
        <v>220</v>
      </c>
      <c r="C13" s="61">
        <f t="shared" si="43"/>
        <v>0</v>
      </c>
      <c r="D13" s="62"/>
      <c r="E13" s="62"/>
      <c r="F13" s="63"/>
      <c r="G13" s="63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3"/>
      <c r="T13" s="62"/>
      <c r="U13" s="62"/>
      <c r="V13" s="63"/>
      <c r="W13" s="62"/>
      <c r="X13" s="62"/>
      <c r="Y13" s="62"/>
      <c r="Z13" s="62"/>
      <c r="AA13" s="62"/>
      <c r="AB13" s="62"/>
      <c r="AC13" s="62"/>
      <c r="AD13" s="63"/>
      <c r="AE13" s="62"/>
      <c r="AF13" s="63"/>
      <c r="AG13" s="62"/>
      <c r="AH13" s="62"/>
      <c r="AI13" s="62"/>
      <c r="AJ13" s="62"/>
      <c r="AK13" s="63"/>
      <c r="AL13" s="90"/>
    </row>
    <row r="14" spans="2:38" ht="25.2" customHeight="1" x14ac:dyDescent="0.2">
      <c r="B14" s="120" t="s">
        <v>246</v>
      </c>
      <c r="C14" s="61">
        <f t="shared" si="43"/>
        <v>1</v>
      </c>
      <c r="D14" s="123" t="s">
        <v>252</v>
      </c>
      <c r="E14" s="62"/>
      <c r="F14" s="63"/>
      <c r="G14" s="63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3"/>
      <c r="T14" s="62"/>
      <c r="U14" s="62"/>
      <c r="V14" s="63"/>
      <c r="W14" s="62"/>
      <c r="X14" s="62"/>
      <c r="Y14" s="62"/>
      <c r="Z14" s="62"/>
      <c r="AA14" s="62"/>
      <c r="AB14" s="62"/>
      <c r="AC14" s="62"/>
      <c r="AD14" s="63"/>
      <c r="AE14" s="62"/>
      <c r="AF14" s="63"/>
      <c r="AG14" s="62"/>
      <c r="AH14" s="62"/>
      <c r="AI14" s="62"/>
      <c r="AJ14" s="62"/>
      <c r="AK14" s="63"/>
      <c r="AL14" s="90"/>
    </row>
    <row r="15" spans="2:38" x14ac:dyDescent="0.2">
      <c r="B15" s="110" t="s">
        <v>171</v>
      </c>
      <c r="C15" s="61">
        <f>SUM(COUNTA(D15:AL15))</f>
        <v>3</v>
      </c>
      <c r="D15" s="62"/>
      <c r="E15" s="62" t="s">
        <v>225</v>
      </c>
      <c r="F15" s="63"/>
      <c r="G15" s="63"/>
      <c r="H15" s="62"/>
      <c r="I15" s="62"/>
      <c r="J15" s="62"/>
      <c r="K15" s="62" t="s">
        <v>225</v>
      </c>
      <c r="L15" s="62"/>
      <c r="M15" s="62"/>
      <c r="N15" s="62" t="s">
        <v>225</v>
      </c>
      <c r="O15" s="62"/>
      <c r="P15" s="62"/>
      <c r="Q15" s="62"/>
      <c r="R15" s="62"/>
      <c r="S15" s="63"/>
      <c r="T15" s="62"/>
      <c r="U15" s="62"/>
      <c r="V15" s="63"/>
      <c r="W15" s="62"/>
      <c r="X15" s="62"/>
      <c r="Y15" s="62"/>
      <c r="Z15" s="62"/>
      <c r="AA15" s="62"/>
      <c r="AB15" s="62"/>
      <c r="AC15" s="62"/>
      <c r="AD15" s="63"/>
      <c r="AE15" s="62"/>
      <c r="AF15" s="63"/>
      <c r="AG15" s="62"/>
      <c r="AH15" s="62"/>
      <c r="AI15" s="62"/>
      <c r="AJ15" s="62"/>
      <c r="AK15" s="63"/>
      <c r="AL15" s="90"/>
    </row>
    <row r="16" spans="2:38" x14ac:dyDescent="0.2">
      <c r="B16" s="110" t="s">
        <v>170</v>
      </c>
      <c r="C16" s="61">
        <f>SUM(COUNTA(D16:AL16))</f>
        <v>0</v>
      </c>
      <c r="D16" s="62"/>
      <c r="E16" s="62"/>
      <c r="F16" s="63"/>
      <c r="G16" s="63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3"/>
      <c r="T16" s="62"/>
      <c r="U16" s="62"/>
      <c r="V16" s="63"/>
      <c r="W16" s="62"/>
      <c r="X16" s="62"/>
      <c r="Y16" s="62"/>
      <c r="Z16" s="62"/>
      <c r="AA16" s="62"/>
      <c r="AB16" s="62"/>
      <c r="AC16" s="62"/>
      <c r="AD16" s="63"/>
      <c r="AE16" s="62"/>
      <c r="AF16" s="63"/>
      <c r="AG16" s="62"/>
      <c r="AH16" s="62"/>
      <c r="AI16" s="62"/>
      <c r="AJ16" s="62"/>
      <c r="AK16" s="63"/>
      <c r="AL16" s="90"/>
    </row>
    <row r="17" spans="2:38" x14ac:dyDescent="0.2">
      <c r="B17" s="112" t="s">
        <v>211</v>
      </c>
      <c r="C17" s="61">
        <f>SUM(COUNTA(D17:AL17))</f>
        <v>0</v>
      </c>
      <c r="D17" s="62"/>
      <c r="E17" s="62"/>
      <c r="F17" s="63"/>
      <c r="G17" s="63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3"/>
      <c r="T17" s="62"/>
      <c r="U17" s="62"/>
      <c r="V17" s="63"/>
      <c r="W17" s="62"/>
      <c r="X17" s="62"/>
      <c r="Y17" s="62"/>
      <c r="Z17" s="62"/>
      <c r="AA17" s="62"/>
      <c r="AB17" s="62"/>
      <c r="AC17" s="62"/>
      <c r="AD17" s="63"/>
      <c r="AE17" s="62"/>
      <c r="AF17" s="63"/>
      <c r="AG17" s="62"/>
      <c r="AH17" s="62"/>
      <c r="AI17" s="62"/>
      <c r="AJ17" s="62"/>
      <c r="AK17" s="63"/>
      <c r="AL17" s="90"/>
    </row>
    <row r="18" spans="2:38" x14ac:dyDescent="0.2">
      <c r="B18" s="112" t="s">
        <v>212</v>
      </c>
      <c r="C18" s="61">
        <f>SUM(COUNTA(D18:AL18))</f>
        <v>0</v>
      </c>
      <c r="D18" s="62"/>
      <c r="E18" s="62"/>
      <c r="F18" s="63"/>
      <c r="G18" s="63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3"/>
      <c r="T18" s="62"/>
      <c r="U18" s="62"/>
      <c r="V18" s="63"/>
      <c r="W18" s="62"/>
      <c r="X18" s="62"/>
      <c r="Y18" s="62"/>
      <c r="Z18" s="62"/>
      <c r="AA18" s="62"/>
      <c r="AB18" s="62"/>
      <c r="AC18" s="62"/>
      <c r="AD18" s="63"/>
      <c r="AE18" s="62"/>
      <c r="AF18" s="63"/>
      <c r="AG18" s="62"/>
      <c r="AH18" s="62"/>
      <c r="AI18" s="62"/>
      <c r="AJ18" s="62"/>
      <c r="AK18" s="63"/>
      <c r="AL18" s="90"/>
    </row>
    <row r="19" spans="2:38" ht="24" customHeight="1" x14ac:dyDescent="0.2">
      <c r="B19" s="124" t="s">
        <v>249</v>
      </c>
      <c r="C19" s="61">
        <f t="shared" ref="C19:C22" si="44">SUM(COUNTA(D19:AL19))</f>
        <v>2</v>
      </c>
      <c r="D19" s="62"/>
      <c r="E19" s="125" t="s">
        <v>255</v>
      </c>
      <c r="F19" s="125"/>
      <c r="G19" s="125" t="s">
        <v>250</v>
      </c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3"/>
      <c r="T19" s="62"/>
      <c r="U19" s="62"/>
      <c r="V19" s="63"/>
      <c r="W19" s="62"/>
      <c r="X19" s="62"/>
      <c r="Y19" s="62"/>
      <c r="Z19" s="62"/>
      <c r="AA19" s="62"/>
      <c r="AB19" s="62"/>
      <c r="AC19" s="62"/>
      <c r="AD19" s="63"/>
      <c r="AE19" s="62"/>
      <c r="AF19" s="63"/>
      <c r="AG19" s="62"/>
      <c r="AH19" s="62"/>
      <c r="AI19" s="62"/>
      <c r="AJ19" s="62"/>
      <c r="AK19" s="63"/>
      <c r="AL19" s="90"/>
    </row>
    <row r="20" spans="2:38" ht="24" customHeight="1" x14ac:dyDescent="0.2">
      <c r="B20" s="126" t="s">
        <v>249</v>
      </c>
      <c r="C20" s="61">
        <f t="shared" ref="C20" si="45">SUM(COUNTA(D20:AL20))</f>
        <v>2</v>
      </c>
      <c r="D20" s="62"/>
      <c r="E20" s="125"/>
      <c r="F20" s="63"/>
      <c r="G20" s="125" t="s">
        <v>254</v>
      </c>
      <c r="H20" s="123" t="s">
        <v>258</v>
      </c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3"/>
      <c r="T20" s="62"/>
      <c r="U20" s="62"/>
      <c r="V20" s="63"/>
      <c r="W20" s="62"/>
      <c r="X20" s="62"/>
      <c r="Y20" s="62"/>
      <c r="Z20" s="62"/>
      <c r="AA20" s="62"/>
      <c r="AB20" s="62"/>
      <c r="AC20" s="62"/>
      <c r="AD20" s="63"/>
      <c r="AE20" s="62"/>
      <c r="AF20" s="63"/>
      <c r="AG20" s="62"/>
      <c r="AH20" s="62"/>
      <c r="AI20" s="62"/>
      <c r="AJ20" s="62"/>
      <c r="AK20" s="63"/>
      <c r="AL20" s="90"/>
    </row>
    <row r="21" spans="2:38" x14ac:dyDescent="0.2">
      <c r="B21" s="128" t="s">
        <v>251</v>
      </c>
      <c r="C21" s="61">
        <f t="shared" si="44"/>
        <v>1</v>
      </c>
      <c r="D21" s="121" t="s">
        <v>235</v>
      </c>
      <c r="E21" s="62"/>
      <c r="F21" s="63"/>
      <c r="G21" s="63"/>
      <c r="H21" s="62"/>
      <c r="I21" s="62"/>
      <c r="J21" s="62"/>
      <c r="K21" s="62"/>
      <c r="L21" s="62"/>
      <c r="M21" s="62"/>
      <c r="N21" s="127"/>
      <c r="O21" s="62"/>
      <c r="P21" s="62"/>
      <c r="Q21" s="62"/>
      <c r="R21" s="62"/>
      <c r="S21" s="63"/>
      <c r="T21" s="62"/>
      <c r="U21" s="62"/>
      <c r="V21" s="63"/>
      <c r="W21" s="62"/>
      <c r="X21" s="62"/>
      <c r="Y21" s="62"/>
      <c r="Z21" s="62"/>
      <c r="AA21" s="62"/>
      <c r="AB21" s="62"/>
      <c r="AC21" s="62"/>
      <c r="AD21" s="63"/>
      <c r="AE21" s="62"/>
      <c r="AF21" s="63"/>
      <c r="AG21" s="62"/>
      <c r="AH21" s="62"/>
      <c r="AI21" s="62"/>
      <c r="AJ21" s="62"/>
      <c r="AK21" s="63"/>
      <c r="AL21" s="90"/>
    </row>
    <row r="22" spans="2:38" x14ac:dyDescent="0.2">
      <c r="B22" s="185" t="s">
        <v>259</v>
      </c>
      <c r="C22" s="61">
        <f t="shared" si="44"/>
        <v>1</v>
      </c>
      <c r="D22" s="121"/>
      <c r="E22" s="62"/>
      <c r="F22" s="63"/>
      <c r="G22" s="63"/>
      <c r="H22" s="62"/>
      <c r="I22" s="62"/>
      <c r="J22" s="62"/>
      <c r="K22" s="62"/>
      <c r="L22" s="62"/>
      <c r="M22" s="62"/>
      <c r="N22" s="127"/>
      <c r="O22" s="62"/>
      <c r="P22" s="121" t="s">
        <v>225</v>
      </c>
      <c r="Q22" s="62"/>
      <c r="R22" s="62"/>
      <c r="S22" s="63"/>
      <c r="T22" s="62"/>
      <c r="U22" s="62"/>
      <c r="V22" s="63"/>
      <c r="W22" s="62"/>
      <c r="X22" s="62"/>
      <c r="Y22" s="62"/>
      <c r="Z22" s="62"/>
      <c r="AA22" s="62"/>
      <c r="AB22" s="62"/>
      <c r="AC22" s="62"/>
      <c r="AD22" s="63"/>
      <c r="AE22" s="62"/>
      <c r="AF22" s="63"/>
      <c r="AG22" s="62"/>
      <c r="AH22" s="62"/>
      <c r="AI22" s="62"/>
      <c r="AJ22" s="62"/>
      <c r="AK22" s="63"/>
      <c r="AL22" s="90"/>
    </row>
    <row r="23" spans="2:38" x14ac:dyDescent="0.2">
      <c r="B23" s="117" t="s">
        <v>236</v>
      </c>
      <c r="C23" s="61">
        <f t="shared" si="43"/>
        <v>2</v>
      </c>
      <c r="D23" s="62"/>
      <c r="E23" s="62"/>
      <c r="F23" s="63" t="s">
        <v>235</v>
      </c>
      <c r="G23" s="63"/>
      <c r="H23" s="62"/>
      <c r="I23" s="62"/>
      <c r="J23" s="62" t="s">
        <v>228</v>
      </c>
      <c r="K23" s="62"/>
      <c r="L23" s="62"/>
      <c r="M23" s="62"/>
      <c r="N23" s="62"/>
      <c r="O23" s="62"/>
      <c r="P23" s="62"/>
      <c r="Q23" s="62"/>
      <c r="R23" s="62"/>
      <c r="S23" s="63"/>
      <c r="T23" s="62"/>
      <c r="U23" s="62"/>
      <c r="V23" s="63"/>
      <c r="W23" s="62"/>
      <c r="X23" s="62"/>
      <c r="Y23" s="62"/>
      <c r="Z23" s="62"/>
      <c r="AA23" s="62"/>
      <c r="AB23" s="62"/>
      <c r="AC23" s="62"/>
      <c r="AD23" s="63"/>
      <c r="AE23" s="62"/>
      <c r="AF23" s="63"/>
      <c r="AG23" s="62"/>
      <c r="AH23" s="62"/>
      <c r="AI23" s="62"/>
      <c r="AJ23" s="62"/>
      <c r="AK23" s="63"/>
      <c r="AL23" s="90"/>
    </row>
    <row r="24" spans="2:38" x14ac:dyDescent="0.2">
      <c r="B24" s="117" t="s">
        <v>237</v>
      </c>
      <c r="C24" s="61">
        <f t="shared" si="43"/>
        <v>0</v>
      </c>
      <c r="D24" s="62"/>
      <c r="E24" s="62"/>
      <c r="F24" s="63"/>
      <c r="G24" s="63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3"/>
      <c r="T24" s="62"/>
      <c r="U24" s="62"/>
      <c r="V24" s="63"/>
      <c r="W24" s="62"/>
      <c r="X24" s="62"/>
      <c r="Y24" s="62"/>
      <c r="Z24" s="62"/>
      <c r="AA24" s="62"/>
      <c r="AB24" s="62"/>
      <c r="AC24" s="62"/>
      <c r="AD24" s="63"/>
      <c r="AE24" s="62"/>
      <c r="AF24" s="63"/>
      <c r="AG24" s="62"/>
      <c r="AH24" s="62"/>
      <c r="AI24" s="62"/>
      <c r="AJ24" s="62"/>
      <c r="AK24" s="63"/>
      <c r="AL24" s="90"/>
    </row>
    <row r="25" spans="2:38" ht="33.6" customHeight="1" x14ac:dyDescent="0.2">
      <c r="B25" s="122" t="s">
        <v>248</v>
      </c>
      <c r="C25" s="61">
        <f t="shared" si="43"/>
        <v>2</v>
      </c>
      <c r="D25" s="62"/>
      <c r="E25" s="123" t="s">
        <v>247</v>
      </c>
      <c r="F25" s="125" t="s">
        <v>256</v>
      </c>
      <c r="G25" s="63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3"/>
      <c r="T25" s="62"/>
      <c r="U25" s="62"/>
      <c r="V25" s="63"/>
      <c r="W25" s="62"/>
      <c r="X25" s="62"/>
      <c r="Y25" s="62"/>
      <c r="Z25" s="62"/>
      <c r="AA25" s="62"/>
      <c r="AB25" s="62"/>
      <c r="AC25" s="62"/>
      <c r="AD25" s="63"/>
      <c r="AE25" s="62"/>
      <c r="AF25" s="63"/>
      <c r="AG25" s="62"/>
      <c r="AH25" s="62"/>
      <c r="AI25" s="62"/>
      <c r="AJ25" s="62"/>
      <c r="AK25" s="63"/>
      <c r="AL25" s="90"/>
    </row>
    <row r="26" spans="2:38" x14ac:dyDescent="0.2">
      <c r="B26" s="64" t="s">
        <v>73</v>
      </c>
      <c r="C26" s="61">
        <f t="shared" si="43"/>
        <v>0</v>
      </c>
      <c r="D26" s="62"/>
      <c r="E26" s="62"/>
      <c r="F26" s="63"/>
      <c r="G26" s="63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3"/>
      <c r="T26" s="62"/>
      <c r="U26" s="62"/>
      <c r="V26" s="63"/>
      <c r="W26" s="62"/>
      <c r="X26" s="62"/>
      <c r="Y26" s="62"/>
      <c r="Z26" s="62"/>
      <c r="AA26" s="62"/>
      <c r="AB26" s="62"/>
      <c r="AC26" s="62"/>
      <c r="AD26" s="63"/>
      <c r="AE26" s="62"/>
      <c r="AF26" s="63"/>
      <c r="AG26" s="62"/>
      <c r="AH26" s="62"/>
      <c r="AI26" s="62"/>
      <c r="AJ26" s="62"/>
      <c r="AK26" s="63"/>
      <c r="AL26" s="90"/>
    </row>
    <row r="27" spans="2:38" x14ac:dyDescent="0.2">
      <c r="B27" s="64" t="s">
        <v>81</v>
      </c>
      <c r="C27" s="61">
        <f t="shared" si="43"/>
        <v>0</v>
      </c>
      <c r="D27" s="62"/>
      <c r="E27" s="62"/>
      <c r="F27" s="63"/>
      <c r="G27" s="63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3"/>
      <c r="T27" s="62"/>
      <c r="U27" s="62"/>
      <c r="V27" s="63"/>
      <c r="W27" s="62"/>
      <c r="X27" s="62"/>
      <c r="Y27" s="62"/>
      <c r="Z27" s="62"/>
      <c r="AA27" s="62"/>
      <c r="AB27" s="62"/>
      <c r="AC27" s="62"/>
      <c r="AD27" s="63"/>
      <c r="AE27" s="62"/>
      <c r="AF27" s="63"/>
      <c r="AG27" s="62"/>
      <c r="AH27" s="62"/>
      <c r="AI27" s="62"/>
      <c r="AJ27" s="62"/>
      <c r="AK27" s="63"/>
      <c r="AL27" s="90"/>
    </row>
    <row r="28" spans="2:38" x14ac:dyDescent="0.2">
      <c r="B28" s="115" t="s">
        <v>222</v>
      </c>
      <c r="C28" s="61">
        <f t="shared" si="43"/>
        <v>4</v>
      </c>
      <c r="D28" s="62"/>
      <c r="E28" s="62"/>
      <c r="F28" s="63" t="s">
        <v>228</v>
      </c>
      <c r="G28" s="63"/>
      <c r="H28" s="62" t="s">
        <v>225</v>
      </c>
      <c r="I28" s="62"/>
      <c r="J28" s="62" t="s">
        <v>225</v>
      </c>
      <c r="K28" s="62"/>
      <c r="L28" s="62"/>
      <c r="M28" s="62" t="s">
        <v>225</v>
      </c>
      <c r="N28" s="62"/>
      <c r="O28" s="62"/>
      <c r="P28" s="62"/>
      <c r="Q28" s="62"/>
      <c r="R28" s="62"/>
      <c r="S28" s="63"/>
      <c r="T28" s="62"/>
      <c r="U28" s="62"/>
      <c r="V28" s="63"/>
      <c r="W28" s="62"/>
      <c r="X28" s="62"/>
      <c r="Y28" s="62"/>
      <c r="Z28" s="62"/>
      <c r="AA28" s="62"/>
      <c r="AB28" s="62"/>
      <c r="AC28" s="62"/>
      <c r="AD28" s="63"/>
      <c r="AE28" s="62"/>
      <c r="AF28" s="63"/>
      <c r="AG28" s="62"/>
      <c r="AH28" s="62"/>
      <c r="AI28" s="62"/>
      <c r="AJ28" s="62"/>
      <c r="AK28" s="63"/>
      <c r="AL28" s="90"/>
    </row>
    <row r="29" spans="2:38" x14ac:dyDescent="0.2">
      <c r="B29" s="115" t="s">
        <v>222</v>
      </c>
      <c r="C29" s="61">
        <f t="shared" si="43"/>
        <v>1</v>
      </c>
      <c r="D29" s="62"/>
      <c r="E29" s="62"/>
      <c r="F29" s="63" t="s">
        <v>230</v>
      </c>
      <c r="G29" s="63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3"/>
      <c r="T29" s="62"/>
      <c r="U29" s="62"/>
      <c r="V29" s="63"/>
      <c r="W29" s="62"/>
      <c r="X29" s="62"/>
      <c r="Y29" s="62"/>
      <c r="Z29" s="62"/>
      <c r="AA29" s="62"/>
      <c r="AB29" s="62"/>
      <c r="AC29" s="62"/>
      <c r="AD29" s="63"/>
      <c r="AE29" s="62"/>
      <c r="AF29" s="63"/>
      <c r="AG29" s="62"/>
      <c r="AH29" s="62"/>
      <c r="AI29" s="62"/>
      <c r="AJ29" s="62"/>
      <c r="AK29" s="63"/>
      <c r="AL29" s="90"/>
    </row>
    <row r="30" spans="2:38" x14ac:dyDescent="0.2">
      <c r="B30" s="115" t="s">
        <v>223</v>
      </c>
      <c r="C30" s="61">
        <f t="shared" si="43"/>
        <v>0</v>
      </c>
      <c r="D30" s="62"/>
      <c r="E30" s="62"/>
      <c r="F30" s="63"/>
      <c r="G30" s="63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3"/>
      <c r="T30" s="62"/>
      <c r="U30" s="62"/>
      <c r="V30" s="63"/>
      <c r="W30" s="62"/>
      <c r="X30" s="62"/>
      <c r="Y30" s="62"/>
      <c r="Z30" s="62"/>
      <c r="AA30" s="62"/>
      <c r="AB30" s="62"/>
      <c r="AC30" s="62"/>
      <c r="AD30" s="63"/>
      <c r="AE30" s="62"/>
      <c r="AF30" s="63"/>
      <c r="AG30" s="62"/>
      <c r="AH30" s="62"/>
      <c r="AI30" s="62"/>
      <c r="AJ30" s="62"/>
      <c r="AK30" s="63"/>
      <c r="AL30" s="90"/>
    </row>
    <row r="31" spans="2:38" x14ac:dyDescent="0.2">
      <c r="B31" s="64" t="s">
        <v>85</v>
      </c>
      <c r="C31" s="61">
        <f t="shared" si="43"/>
        <v>0</v>
      </c>
      <c r="D31" s="62"/>
      <c r="E31" s="62"/>
      <c r="F31" s="63"/>
      <c r="G31" s="63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3"/>
      <c r="T31" s="62"/>
      <c r="U31" s="62"/>
      <c r="V31" s="63"/>
      <c r="W31" s="62"/>
      <c r="X31" s="62"/>
      <c r="Y31" s="62"/>
      <c r="Z31" s="62"/>
      <c r="AA31" s="62"/>
      <c r="AB31" s="62"/>
      <c r="AC31" s="62"/>
      <c r="AD31" s="63"/>
      <c r="AE31" s="62"/>
      <c r="AF31" s="63"/>
      <c r="AG31" s="62"/>
      <c r="AH31" s="62"/>
      <c r="AI31" s="62"/>
      <c r="AJ31" s="62"/>
      <c r="AK31" s="63"/>
      <c r="AL31" s="90"/>
    </row>
    <row r="32" spans="2:38" x14ac:dyDescent="0.2">
      <c r="B32" s="77" t="s">
        <v>118</v>
      </c>
      <c r="C32" s="61">
        <f t="shared" si="43"/>
        <v>0</v>
      </c>
      <c r="D32" s="62"/>
      <c r="E32" s="62"/>
      <c r="F32" s="63"/>
      <c r="G32" s="63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3"/>
      <c r="T32" s="62"/>
      <c r="U32" s="62"/>
      <c r="V32" s="63"/>
      <c r="W32" s="62"/>
      <c r="X32" s="62"/>
      <c r="Y32" s="62"/>
      <c r="Z32" s="62"/>
      <c r="AA32" s="62"/>
      <c r="AB32" s="62"/>
      <c r="AC32" s="62"/>
      <c r="AD32" s="63"/>
      <c r="AE32" s="62"/>
      <c r="AF32" s="63"/>
      <c r="AG32" s="62"/>
      <c r="AH32" s="62"/>
      <c r="AI32" s="62"/>
      <c r="AJ32" s="62"/>
      <c r="AK32" s="63"/>
      <c r="AL32" s="90"/>
    </row>
    <row r="33" spans="2:38" x14ac:dyDescent="0.2">
      <c r="B33" s="78" t="s">
        <v>119</v>
      </c>
      <c r="C33" s="61">
        <f t="shared" si="43"/>
        <v>0</v>
      </c>
      <c r="D33" s="62"/>
      <c r="E33" s="62"/>
      <c r="F33" s="63"/>
      <c r="G33" s="63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3"/>
      <c r="T33" s="62"/>
      <c r="U33" s="62"/>
      <c r="V33" s="63"/>
      <c r="W33" s="62"/>
      <c r="X33" s="62"/>
      <c r="Y33" s="62"/>
      <c r="Z33" s="62"/>
      <c r="AA33" s="62"/>
      <c r="AB33" s="62"/>
      <c r="AC33" s="62"/>
      <c r="AD33" s="63"/>
      <c r="AE33" s="62"/>
      <c r="AF33" s="63"/>
      <c r="AG33" s="62"/>
      <c r="AH33" s="62"/>
      <c r="AI33" s="62"/>
      <c r="AJ33" s="62"/>
      <c r="AK33" s="63"/>
      <c r="AL33" s="90"/>
    </row>
    <row r="34" spans="2:38" x14ac:dyDescent="0.2">
      <c r="B34" s="78" t="s">
        <v>120</v>
      </c>
      <c r="C34" s="61">
        <f t="shared" si="43"/>
        <v>0</v>
      </c>
      <c r="D34" s="62"/>
      <c r="E34" s="62"/>
      <c r="F34" s="63"/>
      <c r="G34" s="63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3"/>
      <c r="T34" s="62"/>
      <c r="U34" s="62"/>
      <c r="V34" s="63"/>
      <c r="W34" s="62"/>
      <c r="X34" s="62"/>
      <c r="Y34" s="62"/>
      <c r="Z34" s="62"/>
      <c r="AA34" s="62"/>
      <c r="AB34" s="62"/>
      <c r="AC34" s="62"/>
      <c r="AD34" s="63"/>
      <c r="AE34" s="62"/>
      <c r="AF34" s="63"/>
      <c r="AG34" s="62"/>
      <c r="AH34" s="62"/>
      <c r="AI34" s="62"/>
      <c r="AJ34" s="62"/>
      <c r="AK34" s="63"/>
      <c r="AL34" s="90"/>
    </row>
    <row r="35" spans="2:38" x14ac:dyDescent="0.2">
      <c r="B35" s="119" t="s">
        <v>242</v>
      </c>
      <c r="C35" s="61">
        <f t="shared" si="43"/>
        <v>0</v>
      </c>
      <c r="D35" s="62"/>
      <c r="E35" s="62"/>
      <c r="F35" s="63"/>
      <c r="G35" s="63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3"/>
      <c r="T35" s="62"/>
      <c r="U35" s="62"/>
      <c r="V35" s="63"/>
      <c r="W35" s="62"/>
      <c r="X35" s="62"/>
      <c r="Y35" s="62"/>
      <c r="Z35" s="62"/>
      <c r="AA35" s="62"/>
      <c r="AB35" s="62"/>
      <c r="AC35" s="62"/>
      <c r="AD35" s="63"/>
      <c r="AE35" s="62"/>
      <c r="AF35" s="63"/>
      <c r="AG35" s="62"/>
      <c r="AH35" s="62"/>
      <c r="AI35" s="62"/>
      <c r="AJ35" s="62"/>
      <c r="AK35" s="63"/>
      <c r="AL35" s="90"/>
    </row>
    <row r="36" spans="2:38" x14ac:dyDescent="0.2">
      <c r="B36" s="119" t="s">
        <v>243</v>
      </c>
      <c r="C36" s="61">
        <f t="shared" si="43"/>
        <v>0</v>
      </c>
      <c r="D36" s="62"/>
      <c r="E36" s="62"/>
      <c r="F36" s="63"/>
      <c r="G36" s="63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3"/>
      <c r="T36" s="62"/>
      <c r="U36" s="62"/>
      <c r="V36" s="63"/>
      <c r="W36" s="62"/>
      <c r="X36" s="62"/>
      <c r="Y36" s="62"/>
      <c r="Z36" s="62"/>
      <c r="AA36" s="62"/>
      <c r="AB36" s="62"/>
      <c r="AC36" s="62"/>
      <c r="AD36" s="63"/>
      <c r="AE36" s="62"/>
      <c r="AF36" s="63"/>
      <c r="AG36" s="62"/>
      <c r="AH36" s="62"/>
      <c r="AI36" s="62"/>
      <c r="AJ36" s="62"/>
      <c r="AK36" s="63"/>
      <c r="AL36" s="90"/>
    </row>
    <row r="37" spans="2:38" x14ac:dyDescent="0.2">
      <c r="B37" s="119" t="s">
        <v>244</v>
      </c>
      <c r="C37" s="61">
        <f t="shared" si="43"/>
        <v>1</v>
      </c>
      <c r="D37" s="62"/>
      <c r="E37" s="62"/>
      <c r="F37" s="63"/>
      <c r="G37" s="63"/>
      <c r="H37" s="62"/>
      <c r="I37" s="62"/>
      <c r="J37" s="62"/>
      <c r="K37" s="62"/>
      <c r="L37" s="62" t="s">
        <v>225</v>
      </c>
      <c r="M37" s="62"/>
      <c r="N37" s="62"/>
      <c r="O37" s="62"/>
      <c r="P37" s="62"/>
      <c r="Q37" s="62"/>
      <c r="R37" s="62"/>
      <c r="S37" s="63"/>
      <c r="T37" s="62"/>
      <c r="U37" s="62"/>
      <c r="V37" s="63"/>
      <c r="W37" s="62"/>
      <c r="X37" s="62"/>
      <c r="Y37" s="62"/>
      <c r="Z37" s="62"/>
      <c r="AA37" s="62"/>
      <c r="AB37" s="62"/>
      <c r="AC37" s="62"/>
      <c r="AD37" s="63"/>
      <c r="AE37" s="62"/>
      <c r="AF37" s="63"/>
      <c r="AG37" s="62"/>
      <c r="AH37" s="62"/>
      <c r="AI37" s="62"/>
      <c r="AJ37" s="62"/>
      <c r="AK37" s="63"/>
      <c r="AL37" s="90"/>
    </row>
    <row r="38" spans="2:38" x14ac:dyDescent="0.2">
      <c r="B38" s="119" t="s">
        <v>245</v>
      </c>
      <c r="C38" s="61">
        <f t="shared" si="43"/>
        <v>1</v>
      </c>
      <c r="D38" s="62"/>
      <c r="E38" s="62"/>
      <c r="F38" s="63"/>
      <c r="G38" s="63" t="s">
        <v>225</v>
      </c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3"/>
      <c r="T38" s="62"/>
      <c r="U38" s="62"/>
      <c r="V38" s="63"/>
      <c r="W38" s="62"/>
      <c r="X38" s="62"/>
      <c r="Y38" s="62"/>
      <c r="Z38" s="62"/>
      <c r="AA38" s="62"/>
      <c r="AB38" s="62"/>
      <c r="AC38" s="62"/>
      <c r="AD38" s="63"/>
      <c r="AE38" s="62"/>
      <c r="AF38" s="63"/>
      <c r="AG38" s="62"/>
      <c r="AH38" s="62"/>
      <c r="AI38" s="62"/>
      <c r="AJ38" s="62"/>
      <c r="AK38" s="63"/>
      <c r="AL38" s="90"/>
    </row>
    <row r="39" spans="2:38" x14ac:dyDescent="0.2">
      <c r="B39" s="93" t="s">
        <v>150</v>
      </c>
      <c r="C39" s="61">
        <f t="shared" si="43"/>
        <v>1</v>
      </c>
      <c r="D39" s="62"/>
      <c r="E39" s="62"/>
      <c r="F39" s="63"/>
      <c r="G39" s="63"/>
      <c r="H39" s="121" t="s">
        <v>228</v>
      </c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3"/>
      <c r="T39" s="62"/>
      <c r="U39" s="62"/>
      <c r="V39" s="63"/>
      <c r="W39" s="62"/>
      <c r="X39" s="62"/>
      <c r="Y39" s="62"/>
      <c r="Z39" s="62"/>
      <c r="AA39" s="62"/>
      <c r="AB39" s="62"/>
      <c r="AC39" s="62"/>
      <c r="AD39" s="63"/>
      <c r="AE39" s="62"/>
      <c r="AF39" s="63"/>
      <c r="AG39" s="62"/>
      <c r="AH39" s="62"/>
      <c r="AI39" s="62"/>
      <c r="AJ39" s="62"/>
      <c r="AK39" s="63"/>
      <c r="AL39" s="90"/>
    </row>
    <row r="40" spans="2:38" x14ac:dyDescent="0.2">
      <c r="B40" s="64" t="s">
        <v>79</v>
      </c>
      <c r="C40" s="61">
        <f t="shared" si="43"/>
        <v>0</v>
      </c>
      <c r="D40" s="62"/>
      <c r="E40" s="62"/>
      <c r="F40" s="63"/>
      <c r="G40" s="63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3"/>
      <c r="T40" s="62"/>
      <c r="U40" s="62"/>
      <c r="V40" s="63"/>
      <c r="W40" s="62"/>
      <c r="X40" s="62"/>
      <c r="Y40" s="62"/>
      <c r="Z40" s="62"/>
      <c r="AA40" s="62"/>
      <c r="AB40" s="62"/>
      <c r="AC40" s="62"/>
      <c r="AD40" s="63"/>
      <c r="AE40" s="62"/>
      <c r="AF40" s="63"/>
      <c r="AG40" s="62"/>
      <c r="AH40" s="62"/>
      <c r="AI40" s="62"/>
      <c r="AJ40" s="62"/>
      <c r="AK40" s="63"/>
      <c r="AL40" s="90"/>
    </row>
    <row r="41" spans="2:38" x14ac:dyDescent="0.2">
      <c r="B41" s="64" t="s">
        <v>72</v>
      </c>
      <c r="C41" s="61">
        <f t="shared" si="43"/>
        <v>0</v>
      </c>
      <c r="D41" s="62"/>
      <c r="E41" s="62"/>
      <c r="F41" s="63"/>
      <c r="G41" s="63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3"/>
      <c r="T41" s="62"/>
      <c r="U41" s="62"/>
      <c r="V41" s="63"/>
      <c r="W41" s="62"/>
      <c r="X41" s="62"/>
      <c r="Y41" s="62"/>
      <c r="Z41" s="62"/>
      <c r="AA41" s="62"/>
      <c r="AB41" s="62"/>
      <c r="AC41" s="62"/>
      <c r="AD41" s="63"/>
      <c r="AE41" s="62"/>
      <c r="AF41" s="63"/>
      <c r="AG41" s="62"/>
      <c r="AH41" s="62"/>
      <c r="AI41" s="62"/>
      <c r="AJ41" s="62"/>
      <c r="AK41" s="63"/>
      <c r="AL41" s="90"/>
    </row>
    <row r="42" spans="2:38" x14ac:dyDescent="0.2">
      <c r="B42" s="74" t="s">
        <v>112</v>
      </c>
      <c r="C42" s="61">
        <f t="shared" si="43"/>
        <v>0</v>
      </c>
      <c r="D42" s="62"/>
      <c r="E42" s="62"/>
      <c r="F42" s="125"/>
      <c r="G42" s="63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3"/>
      <c r="T42" s="62"/>
      <c r="U42" s="62"/>
      <c r="V42" s="63"/>
      <c r="W42" s="62"/>
      <c r="X42" s="62"/>
      <c r="Y42" s="62"/>
      <c r="Z42" s="62"/>
      <c r="AA42" s="62"/>
      <c r="AB42" s="62"/>
      <c r="AC42" s="62"/>
      <c r="AD42" s="63"/>
      <c r="AE42" s="62"/>
      <c r="AF42" s="63"/>
      <c r="AG42" s="62"/>
      <c r="AH42" s="62"/>
      <c r="AI42" s="62"/>
      <c r="AJ42" s="62"/>
      <c r="AK42" s="63"/>
      <c r="AL42" s="90"/>
    </row>
    <row r="43" spans="2:38" x14ac:dyDescent="0.2">
      <c r="B43" s="74" t="s">
        <v>113</v>
      </c>
      <c r="C43" s="61">
        <f t="shared" si="43"/>
        <v>0</v>
      </c>
      <c r="D43" s="62"/>
      <c r="E43" s="62"/>
      <c r="F43" s="63"/>
      <c r="G43" s="63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3"/>
      <c r="T43" s="62"/>
      <c r="U43" s="62"/>
      <c r="V43" s="63"/>
      <c r="W43" s="62"/>
      <c r="X43" s="62"/>
      <c r="Y43" s="62"/>
      <c r="Z43" s="62"/>
      <c r="AA43" s="62"/>
      <c r="AB43" s="62"/>
      <c r="AC43" s="62"/>
      <c r="AD43" s="63"/>
      <c r="AE43" s="62"/>
      <c r="AF43" s="63"/>
      <c r="AG43" s="62"/>
      <c r="AH43" s="62"/>
      <c r="AI43" s="62"/>
      <c r="AJ43" s="62"/>
      <c r="AK43" s="63"/>
      <c r="AL43" s="90"/>
    </row>
    <row r="44" spans="2:38" x14ac:dyDescent="0.2">
      <c r="B44" s="99" t="s">
        <v>154</v>
      </c>
      <c r="C44" s="61">
        <f t="shared" si="43"/>
        <v>0</v>
      </c>
      <c r="D44" s="62"/>
      <c r="E44" s="62"/>
      <c r="F44" s="63"/>
      <c r="G44" s="63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3"/>
      <c r="T44" s="62"/>
      <c r="U44" s="62"/>
      <c r="V44" s="63"/>
      <c r="W44" s="62"/>
      <c r="X44" s="62"/>
      <c r="Y44" s="62"/>
      <c r="Z44" s="62"/>
      <c r="AA44" s="62"/>
      <c r="AB44" s="62"/>
      <c r="AC44" s="62"/>
      <c r="AD44" s="63"/>
      <c r="AE44" s="62"/>
      <c r="AF44" s="63"/>
      <c r="AG44" s="62"/>
      <c r="AH44" s="62"/>
      <c r="AI44" s="62"/>
      <c r="AJ44" s="62"/>
      <c r="AK44" s="63"/>
      <c r="AL44" s="90"/>
    </row>
    <row r="45" spans="2:38" x14ac:dyDescent="0.2">
      <c r="B45" s="69" t="s">
        <v>98</v>
      </c>
      <c r="C45" s="61">
        <f t="shared" si="43"/>
        <v>0</v>
      </c>
      <c r="D45" s="62"/>
      <c r="E45" s="62"/>
      <c r="F45" s="63"/>
      <c r="G45" s="63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3"/>
      <c r="T45" s="62"/>
      <c r="U45" s="62"/>
      <c r="V45" s="63"/>
      <c r="W45" s="62"/>
      <c r="X45" s="62"/>
      <c r="Y45" s="62"/>
      <c r="Z45" s="62"/>
      <c r="AA45" s="62"/>
      <c r="AB45" s="62"/>
      <c r="AC45" s="62"/>
      <c r="AD45" s="63"/>
      <c r="AE45" s="62"/>
      <c r="AF45" s="63"/>
      <c r="AG45" s="62"/>
      <c r="AH45" s="62"/>
      <c r="AI45" s="62"/>
      <c r="AJ45" s="62"/>
      <c r="AK45" s="63"/>
      <c r="AL45" s="90"/>
    </row>
    <row r="46" spans="2:38" ht="13.2" customHeight="1" x14ac:dyDescent="0.2">
      <c r="B46" s="116" t="s">
        <v>233</v>
      </c>
      <c r="C46" s="61">
        <f t="shared" si="43"/>
        <v>1</v>
      </c>
      <c r="D46" s="62" t="s">
        <v>232</v>
      </c>
      <c r="E46" s="62"/>
      <c r="F46" s="63"/>
      <c r="G46" s="63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3"/>
      <c r="T46" s="62"/>
      <c r="U46" s="62"/>
      <c r="V46" s="63"/>
      <c r="W46" s="62"/>
      <c r="X46" s="62"/>
      <c r="Y46" s="62"/>
      <c r="Z46" s="62"/>
      <c r="AA46" s="62"/>
      <c r="AB46" s="62"/>
      <c r="AC46" s="62"/>
      <c r="AD46" s="63"/>
      <c r="AE46" s="62"/>
      <c r="AF46" s="63"/>
      <c r="AG46" s="62"/>
      <c r="AH46" s="62"/>
      <c r="AI46" s="62"/>
      <c r="AJ46" s="62"/>
      <c r="AK46" s="63"/>
      <c r="AL46" s="90"/>
    </row>
    <row r="47" spans="2:38" ht="13.2" customHeight="1" x14ac:dyDescent="0.2">
      <c r="B47" s="116" t="s">
        <v>234</v>
      </c>
      <c r="C47" s="61"/>
      <c r="D47" s="62" t="s">
        <v>228</v>
      </c>
      <c r="E47" s="62"/>
      <c r="F47" s="63"/>
      <c r="G47" s="63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3"/>
      <c r="T47" s="62"/>
      <c r="U47" s="62"/>
      <c r="V47" s="63"/>
      <c r="W47" s="62"/>
      <c r="X47" s="62"/>
      <c r="Y47" s="62"/>
      <c r="Z47" s="62"/>
      <c r="AA47" s="62"/>
      <c r="AB47" s="62"/>
      <c r="AC47" s="62"/>
      <c r="AD47" s="63"/>
      <c r="AE47" s="62"/>
      <c r="AF47" s="63"/>
      <c r="AG47" s="62"/>
      <c r="AH47" s="62"/>
      <c r="AI47" s="62"/>
      <c r="AJ47" s="62"/>
      <c r="AK47" s="63"/>
      <c r="AL47" s="90"/>
    </row>
    <row r="48" spans="2:38" x14ac:dyDescent="0.2">
      <c r="B48" s="75" t="s">
        <v>115</v>
      </c>
      <c r="C48" s="61">
        <f t="shared" ref="C48:C54" si="46">SUM(COUNTA(D48:AL48))</f>
        <v>0</v>
      </c>
      <c r="D48" s="62"/>
      <c r="E48" s="62"/>
      <c r="F48" s="63"/>
      <c r="G48" s="63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3"/>
      <c r="T48" s="62"/>
      <c r="U48" s="62"/>
      <c r="V48" s="63"/>
      <c r="W48" s="62"/>
      <c r="X48" s="62"/>
      <c r="Y48" s="62"/>
      <c r="Z48" s="62"/>
      <c r="AA48" s="62"/>
      <c r="AB48" s="62"/>
      <c r="AC48" s="62"/>
      <c r="AD48" s="63"/>
      <c r="AE48" s="62"/>
      <c r="AF48" s="63"/>
      <c r="AG48" s="62"/>
      <c r="AH48" s="62"/>
      <c r="AI48" s="62"/>
      <c r="AJ48" s="62"/>
      <c r="AK48" s="63"/>
      <c r="AL48" s="90"/>
    </row>
    <row r="49" spans="2:38" x14ac:dyDescent="0.2">
      <c r="B49" s="118" t="s">
        <v>241</v>
      </c>
      <c r="C49" s="61">
        <f t="shared" si="46"/>
        <v>1</v>
      </c>
      <c r="D49" s="62"/>
      <c r="E49" s="62"/>
      <c r="F49" s="63"/>
      <c r="G49" s="63"/>
      <c r="H49" s="62"/>
      <c r="I49" s="62" t="s">
        <v>230</v>
      </c>
      <c r="J49" s="62"/>
      <c r="K49" s="62"/>
      <c r="L49" s="62"/>
      <c r="M49" s="62"/>
      <c r="N49" s="62"/>
      <c r="O49" s="62"/>
      <c r="P49" s="62"/>
      <c r="Q49" s="62"/>
      <c r="R49" s="62"/>
      <c r="S49" s="63"/>
      <c r="T49" s="62"/>
      <c r="U49" s="62"/>
      <c r="V49" s="63"/>
      <c r="W49" s="62"/>
      <c r="X49" s="62"/>
      <c r="Y49" s="62"/>
      <c r="Z49" s="62"/>
      <c r="AA49" s="62"/>
      <c r="AB49" s="62"/>
      <c r="AC49" s="62"/>
      <c r="AD49" s="63"/>
      <c r="AE49" s="62"/>
      <c r="AF49" s="63"/>
      <c r="AG49" s="62"/>
      <c r="AH49" s="62"/>
      <c r="AI49" s="62"/>
      <c r="AJ49" s="62"/>
      <c r="AK49" s="63"/>
      <c r="AL49" s="90"/>
    </row>
    <row r="50" spans="2:38" x14ac:dyDescent="0.2">
      <c r="B50" s="79" t="s">
        <v>121</v>
      </c>
      <c r="C50" s="61">
        <f t="shared" si="46"/>
        <v>0</v>
      </c>
      <c r="D50" s="62"/>
      <c r="E50" s="62"/>
      <c r="F50" s="63"/>
      <c r="G50" s="63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3"/>
      <c r="T50" s="62"/>
      <c r="U50" s="62"/>
      <c r="V50" s="63"/>
      <c r="W50" s="62"/>
      <c r="X50" s="62"/>
      <c r="Y50" s="62"/>
      <c r="Z50" s="62"/>
      <c r="AA50" s="62"/>
      <c r="AB50" s="62"/>
      <c r="AC50" s="62"/>
      <c r="AD50" s="63"/>
      <c r="AE50" s="62"/>
      <c r="AF50" s="63"/>
      <c r="AG50" s="62"/>
      <c r="AH50" s="62"/>
      <c r="AI50" s="62"/>
      <c r="AJ50" s="62"/>
      <c r="AK50" s="63"/>
      <c r="AL50" s="90"/>
    </row>
    <row r="51" spans="2:38" x14ac:dyDescent="0.2">
      <c r="B51" s="76" t="s">
        <v>117</v>
      </c>
      <c r="C51" s="61">
        <f t="shared" si="46"/>
        <v>2</v>
      </c>
      <c r="D51" s="62"/>
      <c r="E51" s="62"/>
      <c r="F51" s="63"/>
      <c r="G51" s="63" t="s">
        <v>225</v>
      </c>
      <c r="H51" s="62"/>
      <c r="I51" s="62" t="s">
        <v>228</v>
      </c>
      <c r="J51" s="62"/>
      <c r="K51" s="62"/>
      <c r="L51" s="62"/>
      <c r="M51" s="62"/>
      <c r="N51" s="62"/>
      <c r="O51" s="62"/>
      <c r="P51" s="62"/>
      <c r="Q51" s="62"/>
      <c r="R51" s="62"/>
      <c r="S51" s="63"/>
      <c r="T51" s="62"/>
      <c r="U51" s="62"/>
      <c r="V51" s="63"/>
      <c r="W51" s="62"/>
      <c r="X51" s="62"/>
      <c r="Y51" s="62"/>
      <c r="Z51" s="62"/>
      <c r="AA51" s="62"/>
      <c r="AB51" s="62"/>
      <c r="AC51" s="62"/>
      <c r="AD51" s="63"/>
      <c r="AE51" s="62"/>
      <c r="AF51" s="63"/>
      <c r="AG51" s="62"/>
      <c r="AH51" s="62"/>
      <c r="AI51" s="62"/>
      <c r="AJ51" s="62"/>
      <c r="AK51" s="63"/>
      <c r="AL51" s="90"/>
    </row>
    <row r="52" spans="2:38" x14ac:dyDescent="0.2">
      <c r="B52" s="70" t="s">
        <v>101</v>
      </c>
      <c r="C52" s="61">
        <f t="shared" si="46"/>
        <v>0</v>
      </c>
      <c r="D52" s="62"/>
      <c r="E52" s="62"/>
      <c r="F52" s="63"/>
      <c r="G52" s="63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3"/>
      <c r="T52" s="62"/>
      <c r="U52" s="62"/>
      <c r="V52" s="63"/>
      <c r="W52" s="62"/>
      <c r="X52" s="62"/>
      <c r="Y52" s="62"/>
      <c r="Z52" s="62"/>
      <c r="AA52" s="62"/>
      <c r="AB52" s="62"/>
      <c r="AC52" s="62"/>
      <c r="AD52" s="63"/>
      <c r="AE52" s="62"/>
      <c r="AF52" s="63"/>
      <c r="AG52" s="62"/>
      <c r="AH52" s="62"/>
      <c r="AI52" s="62"/>
      <c r="AJ52" s="62"/>
      <c r="AK52" s="63"/>
      <c r="AL52" s="90"/>
    </row>
    <row r="53" spans="2:38" x14ac:dyDescent="0.2">
      <c r="B53" s="69" t="s">
        <v>99</v>
      </c>
      <c r="C53" s="61">
        <f t="shared" si="46"/>
        <v>0</v>
      </c>
      <c r="D53" s="62"/>
      <c r="E53" s="62"/>
      <c r="F53" s="63"/>
      <c r="G53" s="63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3"/>
      <c r="T53" s="62"/>
      <c r="U53" s="62"/>
      <c r="V53" s="63"/>
      <c r="W53" s="62"/>
      <c r="X53" s="62"/>
      <c r="Y53" s="62"/>
      <c r="Z53" s="62"/>
      <c r="AA53" s="62"/>
      <c r="AB53" s="62"/>
      <c r="AC53" s="62"/>
      <c r="AD53" s="63"/>
      <c r="AE53" s="62"/>
      <c r="AF53" s="63"/>
      <c r="AG53" s="62"/>
      <c r="AH53" s="62"/>
      <c r="AI53" s="62"/>
      <c r="AJ53" s="62"/>
      <c r="AK53" s="63"/>
      <c r="AL53" s="90"/>
    </row>
    <row r="54" spans="2:38" x14ac:dyDescent="0.2">
      <c r="B54" s="64" t="s">
        <v>75</v>
      </c>
      <c r="C54" s="61">
        <f t="shared" si="46"/>
        <v>0</v>
      </c>
      <c r="D54" s="62"/>
      <c r="E54" s="62"/>
      <c r="F54" s="63"/>
      <c r="G54" s="63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3"/>
      <c r="T54" s="62"/>
      <c r="U54" s="62"/>
      <c r="V54" s="63"/>
      <c r="W54" s="62"/>
      <c r="X54" s="62"/>
      <c r="Y54" s="62"/>
      <c r="Z54" s="62"/>
      <c r="AA54" s="62"/>
      <c r="AB54" s="62"/>
      <c r="AC54" s="62"/>
      <c r="AD54" s="63"/>
      <c r="AE54" s="62"/>
      <c r="AF54" s="63"/>
      <c r="AG54" s="62"/>
      <c r="AH54" s="62"/>
      <c r="AI54" s="62"/>
      <c r="AJ54" s="62"/>
      <c r="AK54" s="63"/>
      <c r="AL54" s="90"/>
    </row>
    <row r="55" spans="2:38" x14ac:dyDescent="0.2">
      <c r="B55" s="64" t="s">
        <v>74</v>
      </c>
      <c r="C55" s="61">
        <f t="shared" ref="C55:C63" si="47">SUM(COUNTA(D55:AL55))</f>
        <v>0</v>
      </c>
      <c r="D55" s="62"/>
      <c r="E55" s="62"/>
      <c r="F55" s="63"/>
      <c r="G55" s="63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3"/>
      <c r="T55" s="62"/>
      <c r="U55" s="62"/>
      <c r="V55" s="63"/>
      <c r="W55" s="62"/>
      <c r="X55" s="62"/>
      <c r="Y55" s="62"/>
      <c r="Z55" s="62"/>
      <c r="AA55" s="62"/>
      <c r="AB55" s="62"/>
      <c r="AC55" s="62"/>
      <c r="AD55" s="63"/>
      <c r="AE55" s="62"/>
      <c r="AF55" s="63"/>
      <c r="AG55" s="62"/>
      <c r="AH55" s="62"/>
      <c r="AI55" s="62"/>
      <c r="AJ55" s="62"/>
      <c r="AK55" s="63"/>
      <c r="AL55" s="90"/>
    </row>
    <row r="56" spans="2:38" x14ac:dyDescent="0.2">
      <c r="B56" s="73" t="s">
        <v>111</v>
      </c>
      <c r="C56" s="61">
        <f t="shared" si="47"/>
        <v>0</v>
      </c>
      <c r="D56" s="62"/>
      <c r="E56" s="62"/>
      <c r="F56" s="63"/>
      <c r="G56" s="63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3"/>
      <c r="T56" s="62"/>
      <c r="U56" s="62"/>
      <c r="V56" s="63"/>
      <c r="W56" s="62"/>
      <c r="X56" s="62"/>
      <c r="Y56" s="62"/>
      <c r="Z56" s="62"/>
      <c r="AA56" s="62"/>
      <c r="AB56" s="62"/>
      <c r="AC56" s="62"/>
      <c r="AD56" s="63"/>
      <c r="AE56" s="62"/>
      <c r="AF56" s="63"/>
      <c r="AG56" s="62"/>
      <c r="AH56" s="62"/>
      <c r="AI56" s="62"/>
      <c r="AJ56" s="62"/>
      <c r="AK56" s="63"/>
      <c r="AL56" s="90"/>
    </row>
    <row r="57" spans="2:38" x14ac:dyDescent="0.2">
      <c r="B57" s="71" t="s">
        <v>105</v>
      </c>
      <c r="C57" s="61">
        <f t="shared" si="47"/>
        <v>0</v>
      </c>
      <c r="D57" s="62"/>
      <c r="E57" s="62"/>
      <c r="F57" s="63"/>
      <c r="G57" s="63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3"/>
      <c r="T57" s="62"/>
      <c r="U57" s="62"/>
      <c r="V57" s="63"/>
      <c r="W57" s="62"/>
      <c r="X57" s="62"/>
      <c r="Y57" s="62"/>
      <c r="Z57" s="62"/>
      <c r="AA57" s="62"/>
      <c r="AB57" s="62"/>
      <c r="AC57" s="62"/>
      <c r="AD57" s="63"/>
      <c r="AE57" s="62"/>
      <c r="AF57" s="63"/>
      <c r="AG57" s="62"/>
      <c r="AH57" s="62"/>
      <c r="AI57" s="62"/>
      <c r="AJ57" s="62"/>
      <c r="AK57" s="63"/>
      <c r="AL57" s="90"/>
    </row>
    <row r="58" spans="2:38" x14ac:dyDescent="0.2">
      <c r="B58" s="71" t="s">
        <v>106</v>
      </c>
      <c r="C58" s="61">
        <f t="shared" si="47"/>
        <v>0</v>
      </c>
      <c r="D58" s="62"/>
      <c r="E58" s="62"/>
      <c r="F58" s="63"/>
      <c r="G58" s="63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3"/>
      <c r="T58" s="62"/>
      <c r="U58" s="62"/>
      <c r="V58" s="63"/>
      <c r="W58" s="62"/>
      <c r="X58" s="62"/>
      <c r="Y58" s="62"/>
      <c r="Z58" s="62"/>
      <c r="AA58" s="62"/>
      <c r="AB58" s="62"/>
      <c r="AC58" s="62"/>
      <c r="AD58" s="63"/>
      <c r="AE58" s="62"/>
      <c r="AF58" s="63"/>
      <c r="AG58" s="62"/>
      <c r="AH58" s="62"/>
      <c r="AI58" s="62"/>
      <c r="AJ58" s="62"/>
      <c r="AK58" s="63"/>
      <c r="AL58" s="90"/>
    </row>
    <row r="59" spans="2:38" x14ac:dyDescent="0.2">
      <c r="B59" s="72" t="s">
        <v>109</v>
      </c>
      <c r="C59" s="61">
        <f t="shared" si="47"/>
        <v>0</v>
      </c>
      <c r="D59" s="62"/>
      <c r="E59" s="62"/>
      <c r="F59" s="63"/>
      <c r="G59" s="63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3"/>
      <c r="T59" s="62"/>
      <c r="U59" s="62"/>
      <c r="V59" s="63"/>
      <c r="W59" s="62"/>
      <c r="X59" s="62"/>
      <c r="Y59" s="62"/>
      <c r="Z59" s="62"/>
      <c r="AA59" s="62"/>
      <c r="AB59" s="62"/>
      <c r="AC59" s="62"/>
      <c r="AD59" s="63"/>
      <c r="AE59" s="62"/>
      <c r="AF59" s="63"/>
      <c r="AG59" s="62"/>
      <c r="AH59" s="62"/>
      <c r="AI59" s="62"/>
      <c r="AJ59" s="62"/>
      <c r="AK59" s="63"/>
      <c r="AL59" s="90"/>
    </row>
    <row r="60" spans="2:38" x14ac:dyDescent="0.2">
      <c r="B60" s="72" t="s">
        <v>108</v>
      </c>
      <c r="C60" s="61">
        <f t="shared" si="47"/>
        <v>0</v>
      </c>
      <c r="D60" s="62"/>
      <c r="E60" s="62"/>
      <c r="F60" s="63"/>
      <c r="G60" s="63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3"/>
      <c r="T60" s="62"/>
      <c r="U60" s="62"/>
      <c r="V60" s="63"/>
      <c r="W60" s="62"/>
      <c r="X60" s="62"/>
      <c r="Y60" s="62"/>
      <c r="Z60" s="62"/>
      <c r="AA60" s="62"/>
      <c r="AB60" s="62"/>
      <c r="AC60" s="62"/>
      <c r="AD60" s="63"/>
      <c r="AE60" s="62"/>
      <c r="AF60" s="63"/>
      <c r="AG60" s="62"/>
      <c r="AH60" s="62"/>
      <c r="AI60" s="62"/>
      <c r="AJ60" s="62"/>
      <c r="AK60" s="63"/>
      <c r="AL60" s="90"/>
    </row>
    <row r="61" spans="2:38" x14ac:dyDescent="0.2">
      <c r="B61" s="72" t="s">
        <v>100</v>
      </c>
      <c r="C61" s="61">
        <f t="shared" si="47"/>
        <v>0</v>
      </c>
      <c r="D61" s="62"/>
      <c r="E61" s="62"/>
      <c r="F61" s="63"/>
      <c r="G61" s="63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3"/>
      <c r="T61" s="62"/>
      <c r="U61" s="62"/>
      <c r="V61" s="63"/>
      <c r="W61" s="62"/>
      <c r="X61" s="62"/>
      <c r="Y61" s="62"/>
      <c r="Z61" s="62"/>
      <c r="AA61" s="62"/>
      <c r="AB61" s="62"/>
      <c r="AC61" s="62"/>
      <c r="AD61" s="63"/>
      <c r="AE61" s="62"/>
      <c r="AF61" s="63"/>
      <c r="AG61" s="62"/>
      <c r="AH61" s="62"/>
      <c r="AI61" s="62"/>
      <c r="AJ61" s="62"/>
      <c r="AK61" s="63"/>
      <c r="AL61" s="90"/>
    </row>
    <row r="62" spans="2:38" x14ac:dyDescent="0.2">
      <c r="B62" s="72" t="s">
        <v>114</v>
      </c>
      <c r="C62" s="61">
        <f t="shared" si="47"/>
        <v>0</v>
      </c>
      <c r="D62" s="62"/>
      <c r="E62" s="62"/>
      <c r="F62" s="63"/>
      <c r="G62" s="63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3"/>
      <c r="T62" s="62"/>
      <c r="U62" s="62"/>
      <c r="V62" s="63"/>
      <c r="W62" s="62"/>
      <c r="X62" s="62"/>
      <c r="Y62" s="62"/>
      <c r="Z62" s="62"/>
      <c r="AA62" s="62"/>
      <c r="AB62" s="62"/>
      <c r="AC62" s="62"/>
      <c r="AD62" s="63"/>
      <c r="AE62" s="62"/>
      <c r="AF62" s="63"/>
      <c r="AG62" s="62"/>
      <c r="AH62" s="62"/>
      <c r="AI62" s="62"/>
      <c r="AJ62" s="62"/>
      <c r="AK62" s="63"/>
      <c r="AL62" s="90"/>
    </row>
    <row r="63" spans="2:38" x14ac:dyDescent="0.2">
      <c r="B63" s="72" t="s">
        <v>86</v>
      </c>
      <c r="C63" s="61">
        <f t="shared" si="47"/>
        <v>0</v>
      </c>
      <c r="D63" s="62"/>
      <c r="E63" s="62"/>
      <c r="F63" s="63"/>
      <c r="G63" s="63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3"/>
      <c r="T63" s="62"/>
      <c r="U63" s="62"/>
      <c r="V63" s="63"/>
      <c r="W63" s="62"/>
      <c r="X63" s="62"/>
      <c r="Y63" s="62"/>
      <c r="Z63" s="62"/>
      <c r="AA63" s="62"/>
      <c r="AB63" s="62"/>
      <c r="AC63" s="62"/>
      <c r="AD63" s="63"/>
      <c r="AE63" s="62"/>
      <c r="AF63" s="63"/>
      <c r="AG63" s="62"/>
      <c r="AH63" s="62"/>
      <c r="AI63" s="62"/>
      <c r="AJ63" s="62"/>
      <c r="AK63" s="63"/>
      <c r="AL63" s="90"/>
    </row>
    <row r="64" spans="2:38" ht="13.8" thickBot="1" x14ac:dyDescent="0.25">
      <c r="B64" s="65"/>
      <c r="C64" s="66">
        <f>SUM(COUNTA(G64:AL64))</f>
        <v>0</v>
      </c>
      <c r="D64" s="67"/>
      <c r="E64" s="67"/>
      <c r="F64" s="68"/>
      <c r="G64" s="68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8"/>
      <c r="T64" s="67"/>
      <c r="U64" s="67"/>
      <c r="V64" s="68"/>
      <c r="W64" s="67"/>
      <c r="X64" s="67"/>
      <c r="Y64" s="67"/>
      <c r="Z64" s="67"/>
      <c r="AA64" s="67"/>
      <c r="AB64" s="67"/>
      <c r="AC64" s="67"/>
      <c r="AD64" s="68"/>
      <c r="AE64" s="67"/>
      <c r="AF64" s="68"/>
      <c r="AG64" s="67"/>
      <c r="AH64" s="67"/>
      <c r="AI64" s="67"/>
      <c r="AJ64" s="67"/>
      <c r="AK64" s="68"/>
      <c r="AL64" s="91"/>
    </row>
  </sheetData>
  <mergeCells count="8">
    <mergeCell ref="B9:C9"/>
    <mergeCell ref="B2:C2"/>
    <mergeCell ref="B3:C3"/>
    <mergeCell ref="B4:C4"/>
    <mergeCell ref="B5:C5"/>
    <mergeCell ref="B8:C8"/>
    <mergeCell ref="B7:C7"/>
    <mergeCell ref="B6:C6"/>
  </mergeCells>
  <phoneticPr fontId="33"/>
  <conditionalFormatting sqref="B10:AL64">
    <cfRule type="expression" dxfId="0" priority="8">
      <formula>MOD(ROW(),2)=0</formula>
    </cfRule>
  </conditionalFormatting>
  <dataValidations count="2">
    <dataValidation imeMode="hiragana" allowBlank="1" showInputMessage="1" showErrorMessage="1" sqref="Y9 O9:Q9 M9 B1:B1048576" xr:uid="{00000000-0002-0000-0100-000000000000}"/>
    <dataValidation type="list" allowBlank="1" showInputMessage="1" sqref="D10:AL64" xr:uid="{A7229FC9-B1A8-4FCE-8989-0CC27485BCCC}">
      <formula1>"〇,◎,▲,■,●,◆,★,☆"</formula1>
    </dataValidation>
  </dataValidations>
  <pageMargins left="0.31496062992125984" right="0.31496062992125984" top="0.35433070866141736" bottom="0.15748031496062992" header="0.31496062992125984" footer="0.31496062992125984"/>
  <pageSetup paperSize="9" scale="83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2019年度</vt:lpstr>
      <vt:lpstr>景品</vt:lpstr>
      <vt:lpstr>'2019年度'!Print_Area</vt:lpstr>
      <vt:lpstr>出席表</vt:lpstr>
    </vt:vector>
  </TitlesOfParts>
  <Company>三菱電機（産電）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制御企画MS 茂木</dc:creator>
  <cp:lastModifiedBy>茂木 眞</cp:lastModifiedBy>
  <cp:lastPrinted>2020-11-19T06:18:34Z</cp:lastPrinted>
  <dcterms:created xsi:type="dcterms:W3CDTF">2001-03-29T23:35:18Z</dcterms:created>
  <dcterms:modified xsi:type="dcterms:W3CDTF">2020-11-19T06:18:41Z</dcterms:modified>
</cp:coreProperties>
</file>