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f2fa223e295384a/ドキュメント/ｻｯｶｰ/kaikei/"/>
    </mc:Choice>
  </mc:AlternateContent>
  <xr:revisionPtr revIDLastSave="88" documentId="13_ncr:1_{447AF5F6-6D90-448F-88F6-D2946558C9C3}" xr6:coauthVersionLast="47" xr6:coauthVersionMax="47" xr10:uidLastSave="{4FD19B67-F791-4963-BD3D-307609BEFCEE}"/>
  <bookViews>
    <workbookView xWindow="-108" yWindow="-108" windowWidth="23256" windowHeight="12576" xr2:uid="{00000000-000D-0000-FFFF-FFFF00000000}"/>
  </bookViews>
  <sheets>
    <sheet name="出納帳" sheetId="5" r:id="rId1"/>
    <sheet name="集計表" sheetId="2" r:id="rId2"/>
    <sheet name="DDL" sheetId="3" r:id="rId3"/>
    <sheet name="記入例" sheetId="6" r:id="rId4"/>
    <sheet name="集計表の印刷" sheetId="9" r:id="rId5"/>
    <sheet name="ﾌｨﾙﾀｰの使い方" sheetId="7" r:id="rId6"/>
    <sheet name="出納帳ｺﾋﾟｰ方法" sheetId="8" r:id="rId7"/>
  </sheets>
  <definedNames>
    <definedName name="_xlnm._FilterDatabase" localSheetId="3" hidden="1">記入例!$D$2:$E$331</definedName>
    <definedName name="_xlnm._FilterDatabase" localSheetId="0" hidden="1">出納帳!$D$2:$E$327</definedName>
    <definedName name="学年">DDL!$D$2:$D$11</definedName>
    <definedName name="支出金額" localSheetId="3">記入例!$G$8:$G$1168</definedName>
    <definedName name="支出金額">出納帳!$G$4:$G$1162</definedName>
    <definedName name="支出項目" localSheetId="3">記入例!$E$8:$E$1168</definedName>
    <definedName name="支出項目">出納帳!$E$4:$E$1162</definedName>
    <definedName name="支出分類表">DDL!$C$2:$C$25</definedName>
    <definedName name="収入金額" localSheetId="3">記入例!$F$8:$F$1168</definedName>
    <definedName name="収入金額">出納帳!$F$4:$F$1162</definedName>
    <definedName name="収入項目" localSheetId="3">記入例!$D$8:$D$1168</definedName>
    <definedName name="収入項目">出納帳!$D$4:$D$1162</definedName>
    <definedName name="収入分類表">DDL!$B$2:$B$15</definedName>
    <definedName name="日付" localSheetId="3">記入例!$C$8:$C$1168</definedName>
    <definedName name="日付">出納帳!$C$4:$C$1162</definedName>
    <definedName name="備考">DDL!$E$2:$E$43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5" l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4" i="5"/>
  <c r="H4" i="5"/>
  <c r="K23" i="2"/>
  <c r="C23" i="2"/>
  <c r="P5" i="2"/>
  <c r="S1" i="2"/>
  <c r="S23" i="2" s="1"/>
  <c r="R1" i="2"/>
  <c r="R23" i="2" s="1"/>
  <c r="Q1" i="2"/>
  <c r="Q23" i="2" s="1"/>
  <c r="P1" i="2"/>
  <c r="P23" i="2" s="1"/>
  <c r="O1" i="2"/>
  <c r="O23" i="2" s="1"/>
  <c r="N1" i="2"/>
  <c r="N23" i="2" s="1"/>
  <c r="M1" i="2"/>
  <c r="M5" i="2" s="1"/>
  <c r="L1" i="2"/>
  <c r="L5" i="2" s="1"/>
  <c r="K1" i="2"/>
  <c r="K5" i="2" s="1"/>
  <c r="J1" i="2"/>
  <c r="J23" i="2" s="1"/>
  <c r="I1" i="2"/>
  <c r="I23" i="2" s="1"/>
  <c r="H1" i="2"/>
  <c r="H23" i="2" s="1"/>
  <c r="G1" i="2"/>
  <c r="G23" i="2" s="1"/>
  <c r="F1" i="2"/>
  <c r="F23" i="2" s="1"/>
  <c r="E1" i="2"/>
  <c r="E23" i="2" s="1"/>
  <c r="D1" i="2"/>
  <c r="D5" i="2" s="1"/>
  <c r="C1" i="2"/>
  <c r="C5" i="2" s="1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L23" i="2" l="1"/>
  <c r="H5" i="2"/>
  <c r="S5" i="2"/>
  <c r="E5" i="2"/>
  <c r="F5" i="2"/>
  <c r="N5" i="2"/>
  <c r="M23" i="2"/>
  <c r="G5" i="2"/>
  <c r="O5" i="2"/>
  <c r="I5" i="2"/>
  <c r="Q5" i="2"/>
  <c r="D23" i="2"/>
  <c r="J5" i="2"/>
  <c r="R5" i="2"/>
  <c r="H8" i="5"/>
  <c r="H9" i="5" s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F329" i="5" l="1"/>
  <c r="F1" i="5" s="1"/>
  <c r="G329" i="5"/>
  <c r="G1" i="5" s="1"/>
  <c r="H5" i="5" l="1"/>
  <c r="H6" i="5" s="1"/>
  <c r="H7" i="5" s="1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H8" i="6"/>
  <c r="H9" i="6" s="1"/>
  <c r="H10" i="6" s="1"/>
  <c r="H11" i="6" s="1"/>
  <c r="B8" i="6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6" i="5" l="1"/>
  <c r="B5" i="5"/>
  <c r="B4" i="5"/>
  <c r="B7" i="5"/>
  <c r="B314" i="5"/>
  <c r="B315" i="5"/>
  <c r="B316" i="5"/>
  <c r="B317" i="5"/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9" i="2"/>
  <c r="D20" i="2" l="1"/>
  <c r="D48" i="2"/>
  <c r="S49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1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R24" i="2"/>
  <c r="R25" i="2"/>
  <c r="R26" i="2"/>
  <c r="R27" i="2"/>
  <c r="R28" i="2"/>
  <c r="R29" i="2"/>
  <c r="R30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1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9" i="2"/>
  <c r="F49" i="2"/>
  <c r="G49" i="2"/>
  <c r="H49" i="2"/>
  <c r="I49" i="2"/>
  <c r="J49" i="2"/>
  <c r="K49" i="2"/>
  <c r="L49" i="2"/>
  <c r="M49" i="2"/>
  <c r="N49" i="2"/>
  <c r="O49" i="2"/>
  <c r="P49" i="2"/>
  <c r="Q49" i="2"/>
  <c r="E49" i="2"/>
  <c r="F21" i="2"/>
  <c r="G21" i="2"/>
  <c r="H21" i="2"/>
  <c r="I21" i="2"/>
  <c r="J21" i="2"/>
  <c r="K21" i="2"/>
  <c r="L21" i="2"/>
  <c r="M21" i="2"/>
  <c r="N21" i="2"/>
  <c r="O21" i="2"/>
  <c r="P21" i="2"/>
  <c r="Q21" i="2"/>
  <c r="E2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F24" i="2"/>
  <c r="G24" i="2"/>
  <c r="H24" i="2"/>
  <c r="I24" i="2"/>
  <c r="J24" i="2"/>
  <c r="K24" i="2"/>
  <c r="L24" i="2"/>
  <c r="M24" i="2"/>
  <c r="N24" i="2"/>
  <c r="O24" i="2"/>
  <c r="P24" i="2"/>
  <c r="Q24" i="2"/>
  <c r="E24" i="2"/>
  <c r="E7" i="2"/>
  <c r="F7" i="2"/>
  <c r="G7" i="2"/>
  <c r="H7" i="2"/>
  <c r="I7" i="2"/>
  <c r="J7" i="2"/>
  <c r="K7" i="2"/>
  <c r="L7" i="2"/>
  <c r="M7" i="2"/>
  <c r="N7" i="2"/>
  <c r="O7" i="2"/>
  <c r="P7" i="2"/>
  <c r="Q7" i="2"/>
  <c r="E8" i="2"/>
  <c r="F8" i="2"/>
  <c r="G8" i="2"/>
  <c r="H8" i="2"/>
  <c r="I8" i="2"/>
  <c r="J8" i="2"/>
  <c r="K8" i="2"/>
  <c r="L8" i="2"/>
  <c r="M8" i="2"/>
  <c r="N8" i="2"/>
  <c r="O8" i="2"/>
  <c r="P8" i="2"/>
  <c r="Q8" i="2"/>
  <c r="E9" i="2"/>
  <c r="F9" i="2"/>
  <c r="G9" i="2"/>
  <c r="H9" i="2"/>
  <c r="I9" i="2"/>
  <c r="J9" i="2"/>
  <c r="K9" i="2"/>
  <c r="L9" i="2"/>
  <c r="M9" i="2"/>
  <c r="N9" i="2"/>
  <c r="O9" i="2"/>
  <c r="P9" i="2"/>
  <c r="Q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F6" i="2"/>
  <c r="G6" i="2"/>
  <c r="H6" i="2"/>
  <c r="I6" i="2"/>
  <c r="J6" i="2"/>
  <c r="K6" i="2"/>
  <c r="L6" i="2"/>
  <c r="M6" i="2"/>
  <c r="N6" i="2"/>
  <c r="O6" i="2"/>
  <c r="P6" i="2"/>
  <c r="Q6" i="2"/>
  <c r="E6" i="2"/>
  <c r="C49" i="2"/>
  <c r="C24" i="2"/>
  <c r="C2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6" i="2"/>
  <c r="F48" i="2" l="1"/>
  <c r="D2" i="2"/>
  <c r="S20" i="2"/>
  <c r="R20" i="2"/>
  <c r="S48" i="2"/>
  <c r="R48" i="2"/>
  <c r="F20" i="2"/>
  <c r="B323" i="5"/>
  <c r="B322" i="5"/>
  <c r="B321" i="5"/>
  <c r="B320" i="5"/>
  <c r="B319" i="5"/>
  <c r="B318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Q48" i="2"/>
  <c r="P48" i="2"/>
  <c r="O48" i="2"/>
  <c r="N48" i="2"/>
  <c r="M48" i="2"/>
  <c r="L48" i="2"/>
  <c r="K48" i="2"/>
  <c r="J48" i="2"/>
  <c r="I48" i="2"/>
  <c r="H48" i="2"/>
  <c r="G48" i="2"/>
  <c r="E48" i="2"/>
  <c r="C48" i="2"/>
  <c r="Q20" i="2"/>
  <c r="P20" i="2"/>
  <c r="O20" i="2"/>
  <c r="N20" i="2"/>
  <c r="M20" i="2"/>
  <c r="L20" i="2"/>
  <c r="K20" i="2"/>
  <c r="J20" i="2"/>
  <c r="I20" i="2"/>
  <c r="H20" i="2"/>
  <c r="G20" i="2"/>
  <c r="E20" i="2"/>
  <c r="C20" i="2"/>
  <c r="S2" i="2" l="1"/>
  <c r="F2" i="2"/>
  <c r="G2" i="2"/>
  <c r="I2" i="2"/>
  <c r="K2" i="2"/>
  <c r="M2" i="2"/>
  <c r="O2" i="2"/>
  <c r="Q2" i="2"/>
  <c r="P2" i="2"/>
  <c r="R2" i="2"/>
  <c r="C2" i="2"/>
  <c r="C3" i="2" s="1"/>
  <c r="D3" i="2" s="1"/>
  <c r="E2" i="2"/>
  <c r="E3" i="2" s="1"/>
  <c r="H2" i="2"/>
  <c r="J2" i="2"/>
  <c r="L2" i="2"/>
  <c r="N2" i="2"/>
  <c r="F3" i="2" l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茂木眞</author>
  </authors>
  <commentList>
    <comment ref="B1" authorId="0" shapeId="0" xr:uid="{527289CD-B012-415C-8FB8-EB1DA5240B6F}">
      <text>
        <r>
          <rPr>
            <b/>
            <sz val="9"/>
            <color indexed="81"/>
            <rFont val="MS P ゴシック"/>
            <family val="3"/>
            <charset val="128"/>
          </rPr>
          <t>この欄に西暦の年度「20**」を入れてください。</t>
        </r>
      </text>
    </comment>
  </commentList>
</comments>
</file>

<file path=xl/sharedStrings.xml><?xml version="1.0" encoding="utf-8"?>
<sst xmlns="http://schemas.openxmlformats.org/spreadsheetml/2006/main" count="193" uniqueCount="138">
  <si>
    <t>日付</t>
    <rPh sb="0" eb="2">
      <t>ヒヅケ</t>
    </rPh>
    <phoneticPr fontId="2"/>
  </si>
  <si>
    <t>備考</t>
    <rPh sb="0" eb="2">
      <t>ビコウ</t>
    </rPh>
    <phoneticPr fontId="2"/>
  </si>
  <si>
    <t>合計(SUM)</t>
    <rPh sb="0" eb="2">
      <t>ゴウケイ</t>
    </rPh>
    <phoneticPr fontId="2"/>
  </si>
  <si>
    <t>合計(SUMPRODUCT)</t>
    <rPh sb="0" eb="2">
      <t>ゴウケイ</t>
    </rPh>
    <phoneticPr fontId="2"/>
  </si>
  <si>
    <t>年</t>
    <rPh sb="0" eb="1">
      <t>ネン</t>
    </rPh>
    <phoneticPr fontId="2"/>
  </si>
  <si>
    <t>収入</t>
    <rPh sb="0" eb="2">
      <t>シュウニュウ</t>
    </rPh>
    <phoneticPr fontId="2"/>
  </si>
  <si>
    <t>①収入</t>
    <rPh sb="1" eb="3">
      <t>シュウニュウ</t>
    </rPh>
    <phoneticPr fontId="2"/>
  </si>
  <si>
    <t>②支出</t>
    <rPh sb="1" eb="3">
      <t>シシュツ</t>
    </rPh>
    <phoneticPr fontId="2"/>
  </si>
  <si>
    <t>支出</t>
    <rPh sb="0" eb="2">
      <t>シシュツ</t>
    </rPh>
    <phoneticPr fontId="2"/>
  </si>
  <si>
    <t>収入分類表</t>
    <rPh sb="0" eb="2">
      <t>シュウニュウ</t>
    </rPh>
    <rPh sb="2" eb="4">
      <t>ブンルイ</t>
    </rPh>
    <rPh sb="4" eb="5">
      <t>ヒョウ</t>
    </rPh>
    <phoneticPr fontId="2"/>
  </si>
  <si>
    <t>支出分類表</t>
    <rPh sb="0" eb="2">
      <t>シシュツ</t>
    </rPh>
    <rPh sb="2" eb="4">
      <t>ブンルイ</t>
    </rPh>
    <rPh sb="4" eb="5">
      <t>ヒョウ</t>
    </rPh>
    <phoneticPr fontId="2"/>
  </si>
  <si>
    <t>10.東舞子杯参加費</t>
    <rPh sb="3" eb="4">
      <t>ヒガシ</t>
    </rPh>
    <rPh sb="4" eb="6">
      <t>マイコ</t>
    </rPh>
    <rPh sb="6" eb="7">
      <t>ハイ</t>
    </rPh>
    <rPh sb="7" eb="10">
      <t>サンカヒ</t>
    </rPh>
    <phoneticPr fontId="1"/>
  </si>
  <si>
    <t>11.立て替え金戻り</t>
    <rPh sb="3" eb="4">
      <t>タ</t>
    </rPh>
    <rPh sb="5" eb="6">
      <t>カ</t>
    </rPh>
    <rPh sb="7" eb="8">
      <t>キン</t>
    </rPh>
    <rPh sb="8" eb="9">
      <t>モド</t>
    </rPh>
    <phoneticPr fontId="1"/>
  </si>
  <si>
    <t>12.保険代金</t>
    <rPh sb="3" eb="5">
      <t>ホケン</t>
    </rPh>
    <rPh sb="5" eb="7">
      <t>ダイキン</t>
    </rPh>
    <phoneticPr fontId="1"/>
  </si>
  <si>
    <t>13.その他収入</t>
    <rPh sb="5" eb="6">
      <t>ホカ</t>
    </rPh>
    <rPh sb="6" eb="8">
      <t>シュウニュウ</t>
    </rPh>
    <phoneticPr fontId="1"/>
  </si>
  <si>
    <t>10.指導者登録料</t>
    <rPh sb="3" eb="6">
      <t>シドウシャ</t>
    </rPh>
    <rPh sb="6" eb="8">
      <t>トウロク</t>
    </rPh>
    <rPh sb="8" eb="9">
      <t>リョウ</t>
    </rPh>
    <phoneticPr fontId="1"/>
  </si>
  <si>
    <t>11.研修費</t>
    <rPh sb="3" eb="6">
      <t>ケンシュウヒ</t>
    </rPh>
    <phoneticPr fontId="1"/>
  </si>
  <si>
    <t>12.事務通信費</t>
    <rPh sb="3" eb="5">
      <t>ジム</t>
    </rPh>
    <rPh sb="5" eb="8">
      <t>ツウシンヒ</t>
    </rPh>
    <phoneticPr fontId="1"/>
  </si>
  <si>
    <t>13.慶弔費</t>
    <rPh sb="3" eb="5">
      <t>ケイチョウ</t>
    </rPh>
    <rPh sb="5" eb="6">
      <t>ヒ</t>
    </rPh>
    <phoneticPr fontId="1"/>
  </si>
  <si>
    <t>14.コーチ懇親会参・緑地協賛金</t>
    <rPh sb="6" eb="8">
      <t>コンシン</t>
    </rPh>
    <rPh sb="8" eb="9">
      <t>カイ</t>
    </rPh>
    <rPh sb="9" eb="10">
      <t>ノボル</t>
    </rPh>
    <rPh sb="11" eb="13">
      <t>リョクチ</t>
    </rPh>
    <rPh sb="13" eb="16">
      <t>キョウサンキン</t>
    </rPh>
    <phoneticPr fontId="1"/>
  </si>
  <si>
    <t>15.祝勝会費</t>
    <rPh sb="3" eb="5">
      <t>シュクショウ</t>
    </rPh>
    <rPh sb="5" eb="6">
      <t>カイ</t>
    </rPh>
    <rPh sb="6" eb="7">
      <t>ヒ</t>
    </rPh>
    <phoneticPr fontId="1"/>
  </si>
  <si>
    <t>16.備品</t>
    <rPh sb="3" eb="5">
      <t>ビヒン</t>
    </rPh>
    <phoneticPr fontId="1"/>
  </si>
  <si>
    <t>17.保護者交通費</t>
    <rPh sb="3" eb="6">
      <t>ホゴシャ</t>
    </rPh>
    <rPh sb="6" eb="9">
      <t>コウツウヒ</t>
    </rPh>
    <phoneticPr fontId="1"/>
  </si>
  <si>
    <t>18.お中元・お歳暮不足分</t>
    <rPh sb="4" eb="6">
      <t>チュウゲン</t>
    </rPh>
    <rPh sb="8" eb="10">
      <t>セイボ</t>
    </rPh>
    <rPh sb="10" eb="13">
      <t>フソクブン</t>
    </rPh>
    <phoneticPr fontId="1"/>
  </si>
  <si>
    <t>19.退団者返金</t>
    <rPh sb="3" eb="5">
      <t>タイダン</t>
    </rPh>
    <rPh sb="5" eb="6">
      <t>シャ</t>
    </rPh>
    <rPh sb="6" eb="8">
      <t>ヘンキン</t>
    </rPh>
    <phoneticPr fontId="1"/>
  </si>
  <si>
    <t>20.雑費</t>
    <rPh sb="3" eb="5">
      <t>ザッピ</t>
    </rPh>
    <phoneticPr fontId="1"/>
  </si>
  <si>
    <t>21.東舞子スポーツクラブ維持費</t>
    <rPh sb="3" eb="4">
      <t>ヒガシ</t>
    </rPh>
    <rPh sb="4" eb="6">
      <t>マイコ</t>
    </rPh>
    <rPh sb="13" eb="16">
      <t>イジヒ</t>
    </rPh>
    <phoneticPr fontId="1"/>
  </si>
  <si>
    <t>22.立て替え金</t>
    <rPh sb="3" eb="4">
      <t>タ</t>
    </rPh>
    <rPh sb="5" eb="6">
      <t>カ</t>
    </rPh>
    <rPh sb="7" eb="8">
      <t>キン</t>
    </rPh>
    <phoneticPr fontId="1"/>
  </si>
  <si>
    <t>23.その他</t>
    <rPh sb="5" eb="6">
      <t>ホカ</t>
    </rPh>
    <phoneticPr fontId="1"/>
  </si>
  <si>
    <t xml:space="preserve"> 1.前年度繰越金</t>
    <rPh sb="3" eb="5">
      <t>ゼンネン</t>
    </rPh>
    <rPh sb="5" eb="6">
      <t>ド</t>
    </rPh>
    <rPh sb="6" eb="8">
      <t>クリコシ</t>
    </rPh>
    <rPh sb="8" eb="9">
      <t>キン</t>
    </rPh>
    <phoneticPr fontId="1"/>
  </si>
  <si>
    <t xml:space="preserve"> 2.貯金利子</t>
    <rPh sb="3" eb="5">
      <t>チョキン</t>
    </rPh>
    <rPh sb="5" eb="7">
      <t>リシ</t>
    </rPh>
    <phoneticPr fontId="1"/>
  </si>
  <si>
    <t xml:space="preserve"> 3.団費</t>
    <rPh sb="3" eb="4">
      <t>ダン</t>
    </rPh>
    <rPh sb="4" eb="5">
      <t>ヒ</t>
    </rPh>
    <phoneticPr fontId="1"/>
  </si>
  <si>
    <t xml:space="preserve"> 4.市リーグ個人登録料</t>
    <rPh sb="3" eb="4">
      <t>シ</t>
    </rPh>
    <rPh sb="7" eb="9">
      <t>コジン</t>
    </rPh>
    <rPh sb="9" eb="11">
      <t>トウロク</t>
    </rPh>
    <rPh sb="11" eb="12">
      <t>リョウ</t>
    </rPh>
    <phoneticPr fontId="1"/>
  </si>
  <si>
    <t xml:space="preserve"> 5.東舞子スポーツクラブ維持費</t>
    <rPh sb="3" eb="4">
      <t>ヒガシ</t>
    </rPh>
    <rPh sb="4" eb="6">
      <t>マイコ</t>
    </rPh>
    <rPh sb="13" eb="16">
      <t>イジヒ</t>
    </rPh>
    <phoneticPr fontId="1"/>
  </si>
  <si>
    <t xml:space="preserve"> 6.タルスポ徴収金</t>
    <rPh sb="7" eb="9">
      <t>チョウシュウ</t>
    </rPh>
    <rPh sb="9" eb="10">
      <t>キン</t>
    </rPh>
    <phoneticPr fontId="1"/>
  </si>
  <si>
    <t xml:space="preserve"> 7.お中元</t>
    <rPh sb="4" eb="6">
      <t>チュウゲン</t>
    </rPh>
    <phoneticPr fontId="1"/>
  </si>
  <si>
    <t xml:space="preserve"> 8.お歳暮</t>
    <rPh sb="4" eb="6">
      <t>セイボ</t>
    </rPh>
    <phoneticPr fontId="1"/>
  </si>
  <si>
    <t xml:space="preserve"> 9.合宿残金</t>
    <rPh sb="3" eb="5">
      <t>ガッシュク</t>
    </rPh>
    <rPh sb="5" eb="7">
      <t>ザンキン</t>
    </rPh>
    <phoneticPr fontId="1"/>
  </si>
  <si>
    <t xml:space="preserve"> 1.市リーグ登録料</t>
    <rPh sb="3" eb="4">
      <t>シ</t>
    </rPh>
    <rPh sb="7" eb="9">
      <t>トウロク</t>
    </rPh>
    <rPh sb="9" eb="10">
      <t>リョウ</t>
    </rPh>
    <phoneticPr fontId="1"/>
  </si>
  <si>
    <t xml:space="preserve"> 2.大会参加費</t>
    <rPh sb="3" eb="5">
      <t>タイカイ</t>
    </rPh>
    <rPh sb="5" eb="8">
      <t>サンカヒ</t>
    </rPh>
    <phoneticPr fontId="1"/>
  </si>
  <si>
    <t xml:space="preserve"> 3.清水カップ　援助金</t>
    <rPh sb="3" eb="5">
      <t>シミズ</t>
    </rPh>
    <rPh sb="9" eb="12">
      <t>エンジョキン</t>
    </rPh>
    <phoneticPr fontId="1"/>
  </si>
  <si>
    <t xml:space="preserve"> 4.東舞子杯</t>
    <rPh sb="3" eb="4">
      <t>ヒガシ</t>
    </rPh>
    <rPh sb="4" eb="6">
      <t>マイコ</t>
    </rPh>
    <rPh sb="6" eb="7">
      <t>ハイ</t>
    </rPh>
    <phoneticPr fontId="1"/>
  </si>
  <si>
    <t xml:space="preserve"> 5.卒団式</t>
    <rPh sb="3" eb="4">
      <t>ソツ</t>
    </rPh>
    <rPh sb="4" eb="5">
      <t>ダン</t>
    </rPh>
    <rPh sb="5" eb="6">
      <t>シキ</t>
    </rPh>
    <phoneticPr fontId="1"/>
  </si>
  <si>
    <t xml:space="preserve"> 6.グランド使用料（タルスポ）</t>
    <rPh sb="7" eb="10">
      <t>シヨウリョウ</t>
    </rPh>
    <phoneticPr fontId="1"/>
  </si>
  <si>
    <t xml:space="preserve"> 7.コーチ交通費</t>
    <rPh sb="6" eb="9">
      <t>コウツウヒ</t>
    </rPh>
    <phoneticPr fontId="1"/>
  </si>
  <si>
    <t xml:space="preserve"> 8.コーチ昼食費</t>
    <rPh sb="6" eb="8">
      <t>チュウショク</t>
    </rPh>
    <rPh sb="8" eb="9">
      <t>ヒ</t>
    </rPh>
    <phoneticPr fontId="1"/>
  </si>
  <si>
    <t xml:space="preserve"> 9.コーチスポーツ保険料</t>
    <rPh sb="10" eb="12">
      <t>ホケン</t>
    </rPh>
    <rPh sb="12" eb="13">
      <t>リョウ</t>
    </rPh>
    <phoneticPr fontId="1"/>
  </si>
  <si>
    <t>No.</t>
    <phoneticPr fontId="2"/>
  </si>
  <si>
    <t>収入項目</t>
    <rPh sb="0" eb="2">
      <t>シュウニュウ</t>
    </rPh>
    <rPh sb="2" eb="4">
      <t>コウモク</t>
    </rPh>
    <phoneticPr fontId="2"/>
  </si>
  <si>
    <t>支出項目</t>
    <rPh sb="0" eb="2">
      <t>シシュツ</t>
    </rPh>
    <rPh sb="2" eb="4">
      <t>コウモク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</si>
  <si>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</si>
  <si>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</si>
  <si>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残高</t>
    <rPh sb="0" eb="2">
      <t>ザンダカ</t>
    </rPh>
    <phoneticPr fontId="2"/>
  </si>
  <si>
    <t>出納帳</t>
    <rPh sb="0" eb="2">
      <t>スイトウ</t>
    </rPh>
    <rPh sb="2" eb="3">
      <t>チョウ</t>
    </rPh>
    <phoneticPr fontId="2"/>
  </si>
  <si>
    <t>収支差異</t>
    <rPh sb="0" eb="2">
      <t>シュウシ</t>
    </rPh>
    <rPh sb="2" eb="4">
      <t>サイ</t>
    </rPh>
    <phoneticPr fontId="2"/>
  </si>
  <si>
    <t>残金（積算）</t>
    <rPh sb="0" eb="2">
      <t>ザンキン</t>
    </rPh>
    <rPh sb="3" eb="5">
      <t>セキサン</t>
    </rPh>
    <phoneticPr fontId="2"/>
  </si>
  <si>
    <t>領収書日付</t>
    <rPh sb="0" eb="2">
      <t>リョウシュウ</t>
    </rPh>
    <rPh sb="2" eb="3">
      <t>ショ</t>
    </rPh>
    <rPh sb="3" eb="5">
      <t>ヒヅケ</t>
    </rPh>
    <phoneticPr fontId="2"/>
  </si>
  <si>
    <t>備考</t>
    <rPh sb="0" eb="2">
      <t>ビコウ</t>
    </rPh>
    <phoneticPr fontId="2"/>
  </si>
  <si>
    <t>14.コーチ懇親会参加費・緑地協賛金</t>
    <rPh sb="6" eb="8">
      <t>コンシン</t>
    </rPh>
    <rPh sb="8" eb="9">
      <t>カイ</t>
    </rPh>
    <rPh sb="9" eb="12">
      <t>サンカヒ</t>
    </rPh>
    <rPh sb="13" eb="15">
      <t>リョクチ</t>
    </rPh>
    <rPh sb="15" eb="18">
      <t>キョウサンキン</t>
    </rPh>
    <phoneticPr fontId="1"/>
  </si>
  <si>
    <t>出納帳の記入例</t>
    <rPh sb="0" eb="3">
      <t>スイトウチョウ</t>
    </rPh>
    <rPh sb="4" eb="6">
      <t>キニュウ</t>
    </rPh>
    <rPh sb="6" eb="7">
      <t>レイ</t>
    </rPh>
    <phoneticPr fontId="2"/>
  </si>
  <si>
    <t>フィルターの使い方</t>
    <rPh sb="6" eb="7">
      <t>ツカ</t>
    </rPh>
    <rPh sb="8" eb="9">
      <t>カタ</t>
    </rPh>
    <phoneticPr fontId="2"/>
  </si>
  <si>
    <t>１．収入項目の右横にあるフィルターボタンをマウスの左ボタンでクリックする。</t>
    <phoneticPr fontId="2"/>
  </si>
  <si>
    <t>２．フィルター項目が出てくるので、</t>
    <rPh sb="7" eb="9">
      <t>コウモク</t>
    </rPh>
    <rPh sb="10" eb="11">
      <t>デ</t>
    </rPh>
    <phoneticPr fontId="2"/>
  </si>
  <si>
    <t>３．収入項目の「3.団費」だけが選択表示される。</t>
    <rPh sb="2" eb="4">
      <t>シュウニュウ</t>
    </rPh>
    <rPh sb="4" eb="6">
      <t>コウモク</t>
    </rPh>
    <rPh sb="10" eb="11">
      <t>ダン</t>
    </rPh>
    <rPh sb="11" eb="12">
      <t>ヒ</t>
    </rPh>
    <rPh sb="16" eb="18">
      <t>センタク</t>
    </rPh>
    <rPh sb="18" eb="20">
      <t>ヒョウジ</t>
    </rPh>
    <phoneticPr fontId="2"/>
  </si>
  <si>
    <t>　②フィルター項目が出てきたら、（（すべて選択））をクリックする。</t>
    <rPh sb="7" eb="9">
      <t>コウモク</t>
    </rPh>
    <rPh sb="10" eb="11">
      <t>デ</t>
    </rPh>
    <phoneticPr fontId="2"/>
  </si>
  <si>
    <t>　①収入項目の右横に表示されたフィルターマークをクリックし、</t>
    <phoneticPr fontId="2"/>
  </si>
  <si>
    <t>４．元に戻す（フィルターの解除をする）には、</t>
    <rPh sb="2" eb="3">
      <t>モト</t>
    </rPh>
    <rPh sb="4" eb="5">
      <t>モド</t>
    </rPh>
    <rPh sb="13" eb="15">
      <t>カイジョ</t>
    </rPh>
    <phoneticPr fontId="2"/>
  </si>
  <si>
    <t>　①（すべて選択）をクリックしてすべての項目のチェック欄を消す。</t>
    <rPh sb="6" eb="8">
      <t>センタク</t>
    </rPh>
    <rPh sb="20" eb="22">
      <t>コウモク</t>
    </rPh>
    <rPh sb="27" eb="28">
      <t>ラン</t>
    </rPh>
    <rPh sb="29" eb="30">
      <t>ケ</t>
    </rPh>
    <phoneticPr fontId="2"/>
  </si>
  <si>
    <t>　②次に「３.団費」だけ選択し、「ＯＫ」ボタンをクリックする。</t>
    <rPh sb="2" eb="3">
      <t>ツギ</t>
    </rPh>
    <rPh sb="7" eb="8">
      <t>ダン</t>
    </rPh>
    <rPh sb="8" eb="9">
      <t>ヒ</t>
    </rPh>
    <rPh sb="12" eb="14">
      <t>センタク</t>
    </rPh>
    <phoneticPr fontId="2"/>
  </si>
  <si>
    <t>　③すべての項目にチェックが入ったら、「ＯＫ」ボタンをクリックする。</t>
    <rPh sb="6" eb="8">
      <t>コウモク</t>
    </rPh>
    <rPh sb="14" eb="15">
      <t>ハイ</t>
    </rPh>
    <phoneticPr fontId="2"/>
  </si>
  <si>
    <t>例）収入項目の「3.団費」だけを抽出（フィルター）したい場合</t>
    <rPh sb="0" eb="1">
      <t>タト</t>
    </rPh>
    <rPh sb="2" eb="4">
      <t>シュウニュウ</t>
    </rPh>
    <rPh sb="4" eb="6">
      <t>コウモク</t>
    </rPh>
    <rPh sb="10" eb="11">
      <t>ダン</t>
    </rPh>
    <rPh sb="11" eb="12">
      <t>ヒ</t>
    </rPh>
    <rPh sb="16" eb="18">
      <t>チュウシュツ</t>
    </rPh>
    <rPh sb="28" eb="30">
      <t>バアイ</t>
    </rPh>
    <phoneticPr fontId="2"/>
  </si>
  <si>
    <t>　例）　18年度会計B.xsx　と　18年度会計C.xsx</t>
    <rPh sb="1" eb="2">
      <t>レイ</t>
    </rPh>
    <rPh sb="6" eb="8">
      <t>ネンド</t>
    </rPh>
    <rPh sb="8" eb="10">
      <t>カイケイ</t>
    </rPh>
    <phoneticPr fontId="2"/>
  </si>
  <si>
    <t>出納帳の内容を新しいファイルにコピーするには</t>
    <rPh sb="0" eb="3">
      <t>スイトウチョウ</t>
    </rPh>
    <rPh sb="4" eb="6">
      <t>ナイヨウ</t>
    </rPh>
    <phoneticPr fontId="2"/>
  </si>
  <si>
    <t>学年</t>
    <rPh sb="0" eb="2">
      <t>ガクネン</t>
    </rPh>
    <phoneticPr fontId="1"/>
  </si>
  <si>
    <t>全学年</t>
    <rPh sb="0" eb="1">
      <t>ゼン</t>
    </rPh>
    <rPh sb="1" eb="3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</si>
  <si>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</si>
  <si>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</si>
  <si>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</si>
  <si>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</si>
  <si>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</si>
  <si>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１年・園児</t>
    <rPh sb="1" eb="2">
      <t>ネン</t>
    </rPh>
    <rPh sb="3" eb="5">
      <t>エンジ</t>
    </rPh>
    <phoneticPr fontId="1"/>
  </si>
  <si>
    <t>現金</t>
    <rPh sb="0" eb="2">
      <t>ゲンキン</t>
    </rPh>
    <phoneticPr fontId="1"/>
  </si>
  <si>
    <t>通帳残高</t>
    <rPh sb="0" eb="2">
      <t>ツウチョウ</t>
    </rPh>
    <rPh sb="2" eb="4">
      <t>ザンダカ</t>
    </rPh>
    <phoneticPr fontId="1"/>
  </si>
  <si>
    <t>移籍登録</t>
    <rPh sb="0" eb="2">
      <t>イセキ</t>
    </rPh>
    <rPh sb="2" eb="4">
      <t>トウロク</t>
    </rPh>
    <phoneticPr fontId="1"/>
  </si>
  <si>
    <t>タルスポ利用</t>
    <rPh sb="4" eb="6">
      <t>リヨウ</t>
    </rPh>
    <phoneticPr fontId="1"/>
  </si>
  <si>
    <t>ドラムバッグ代</t>
    <rPh sb="6" eb="7">
      <t>ダイ</t>
    </rPh>
    <phoneticPr fontId="1"/>
  </si>
  <si>
    <t>立替金</t>
    <rPh sb="0" eb="3">
      <t>タテカエキン</t>
    </rPh>
    <phoneticPr fontId="1"/>
  </si>
  <si>
    <t>慰労会参加費</t>
    <rPh sb="0" eb="3">
      <t>イロウカイ</t>
    </rPh>
    <rPh sb="3" eb="6">
      <t>サンカヒ</t>
    </rPh>
    <phoneticPr fontId="1"/>
  </si>
  <si>
    <t>個人登録料</t>
    <rPh sb="0" eb="2">
      <t>コジン</t>
    </rPh>
    <rPh sb="2" eb="4">
      <t>トウロク</t>
    </rPh>
    <rPh sb="4" eb="5">
      <t>リョウ</t>
    </rPh>
    <phoneticPr fontId="1"/>
  </si>
  <si>
    <t>団・コーチ登録料</t>
    <rPh sb="0" eb="1">
      <t>ダン</t>
    </rPh>
    <rPh sb="5" eb="7">
      <t>トウロク</t>
    </rPh>
    <rPh sb="7" eb="8">
      <t>リョウ</t>
    </rPh>
    <phoneticPr fontId="1"/>
  </si>
  <si>
    <t>ライオンズ杯</t>
    <rPh sb="5" eb="6">
      <t>ハイ</t>
    </rPh>
    <phoneticPr fontId="1"/>
  </si>
  <si>
    <t>フレンドリー杯</t>
    <rPh sb="6" eb="7">
      <t>ハイ</t>
    </rPh>
    <phoneticPr fontId="1"/>
  </si>
  <si>
    <t>藤田統括参加</t>
    <rPh sb="0" eb="2">
      <t>フジタ</t>
    </rPh>
    <rPh sb="2" eb="4">
      <t>トウカツ</t>
    </rPh>
    <rPh sb="4" eb="6">
      <t>サンカ</t>
    </rPh>
    <phoneticPr fontId="1"/>
  </si>
  <si>
    <t>予算</t>
    <rPh sb="0" eb="2">
      <t>ヨサン</t>
    </rPh>
    <phoneticPr fontId="1"/>
  </si>
  <si>
    <t>残金</t>
    <rPh sb="0" eb="2">
      <t>ザンキン</t>
    </rPh>
    <phoneticPr fontId="1"/>
  </si>
  <si>
    <t>トロフィー代</t>
    <rPh sb="5" eb="6">
      <t>ダイ</t>
    </rPh>
    <phoneticPr fontId="1"/>
  </si>
  <si>
    <t>グランド使用料</t>
    <rPh sb="4" eb="7">
      <t>シヨウリョウ</t>
    </rPh>
    <phoneticPr fontId="1"/>
  </si>
  <si>
    <t>コーチ交通費</t>
    <rPh sb="3" eb="6">
      <t>コウツウヒ</t>
    </rPh>
    <phoneticPr fontId="1"/>
  </si>
  <si>
    <t>お礼品</t>
    <rPh sb="1" eb="2">
      <t>レイ</t>
    </rPh>
    <rPh sb="2" eb="3">
      <t>ヒン</t>
    </rPh>
    <phoneticPr fontId="1"/>
  </si>
  <si>
    <t>花束</t>
    <rPh sb="0" eb="2">
      <t>ハナタバ</t>
    </rPh>
    <phoneticPr fontId="1"/>
  </si>
  <si>
    <t>タルスポ使用料</t>
    <rPh sb="4" eb="6">
      <t>シヨウ</t>
    </rPh>
    <rPh sb="6" eb="7">
      <t>リョウ</t>
    </rPh>
    <phoneticPr fontId="1"/>
  </si>
  <si>
    <t>審判講習会</t>
    <rPh sb="0" eb="2">
      <t>シンパン</t>
    </rPh>
    <rPh sb="2" eb="5">
      <t>コウシュウカイ</t>
    </rPh>
    <phoneticPr fontId="1"/>
  </si>
  <si>
    <t>JFAラーニング受講料</t>
    <rPh sb="8" eb="11">
      <t>ジュコウリョウ</t>
    </rPh>
    <phoneticPr fontId="1"/>
  </si>
  <si>
    <t>切手代</t>
    <rPh sb="0" eb="2">
      <t>キッテ</t>
    </rPh>
    <rPh sb="2" eb="3">
      <t>ダイ</t>
    </rPh>
    <phoneticPr fontId="1"/>
  </si>
  <si>
    <t>振込手数料</t>
    <rPh sb="0" eb="2">
      <t>フリコミ</t>
    </rPh>
    <rPh sb="2" eb="4">
      <t>テスウ</t>
    </rPh>
    <rPh sb="4" eb="5">
      <t>リョウ</t>
    </rPh>
    <phoneticPr fontId="1"/>
  </si>
  <si>
    <t>お見舞い</t>
    <rPh sb="1" eb="3">
      <t>ミマ</t>
    </rPh>
    <phoneticPr fontId="1"/>
  </si>
  <si>
    <t>御香料</t>
    <rPh sb="0" eb="1">
      <t>ゴ</t>
    </rPh>
    <rPh sb="1" eb="3">
      <t>コウリョウ</t>
    </rPh>
    <phoneticPr fontId="1"/>
  </si>
  <si>
    <t>緑地協賛金</t>
    <rPh sb="0" eb="2">
      <t>リョクチ</t>
    </rPh>
    <rPh sb="2" eb="5">
      <t>キョウサンキン</t>
    </rPh>
    <phoneticPr fontId="1"/>
  </si>
  <si>
    <t>コーチ懇親会参加費</t>
    <rPh sb="3" eb="5">
      <t>コンシン</t>
    </rPh>
    <rPh sb="5" eb="6">
      <t>カイ</t>
    </rPh>
    <rPh sb="6" eb="9">
      <t>サンカヒ</t>
    </rPh>
    <phoneticPr fontId="1"/>
  </si>
  <si>
    <t>１万円</t>
    <rPh sb="1" eb="3">
      <t>マンエン</t>
    </rPh>
    <phoneticPr fontId="1"/>
  </si>
  <si>
    <t>３千円</t>
    <rPh sb="1" eb="3">
      <t>ゼンエン</t>
    </rPh>
    <phoneticPr fontId="1"/>
  </si>
  <si>
    <t>審判服</t>
    <rPh sb="0" eb="2">
      <t>シンパン</t>
    </rPh>
    <rPh sb="2" eb="3">
      <t>フク</t>
    </rPh>
    <phoneticPr fontId="1"/>
  </si>
  <si>
    <t>タルスポ抽選</t>
    <rPh sb="4" eb="6">
      <t>チュウセン</t>
    </rPh>
    <phoneticPr fontId="1"/>
  </si>
  <si>
    <t>集金・支払い</t>
    <rPh sb="0" eb="2">
      <t>シュウキン</t>
    </rPh>
    <rPh sb="3" eb="5">
      <t>シハラ</t>
    </rPh>
    <phoneticPr fontId="1"/>
  </si>
  <si>
    <t>励ます会</t>
    <rPh sb="0" eb="1">
      <t>ハゲ</t>
    </rPh>
    <rPh sb="3" eb="4">
      <t>カイ</t>
    </rPh>
    <phoneticPr fontId="1"/>
  </si>
  <si>
    <t>開放用救急セット</t>
    <rPh sb="0" eb="2">
      <t>カイホウ</t>
    </rPh>
    <rPh sb="2" eb="3">
      <t>ヨウ</t>
    </rPh>
    <rPh sb="3" eb="5">
      <t>キュウキュウ</t>
    </rPh>
    <phoneticPr fontId="1"/>
  </si>
  <si>
    <t>慰労会</t>
    <rPh sb="0" eb="3">
      <t>イロウカイ</t>
    </rPh>
    <phoneticPr fontId="1"/>
  </si>
  <si>
    <t>　　　　　　　　　　　　　　備　　　　　　　　　考</t>
    <rPh sb="14" eb="15">
      <t>ビ</t>
    </rPh>
    <rPh sb="24" eb="25">
      <t>コウ</t>
    </rPh>
    <phoneticPr fontId="2"/>
  </si>
  <si>
    <t>２．どちらかのファイルで「表示」→「整列」を選択する。</t>
    <rPh sb="13" eb="15">
      <t>ヒョウジ</t>
    </rPh>
    <rPh sb="18" eb="20">
      <t>セイレツ</t>
    </rPh>
    <rPh sb="22" eb="24">
      <t>センタク</t>
    </rPh>
    <phoneticPr fontId="2"/>
  </si>
  <si>
    <t>１．２つのファイルを開き、それぞれ「出納帳」シートを開く。</t>
    <rPh sb="10" eb="11">
      <t>ヒラ</t>
    </rPh>
    <rPh sb="18" eb="21">
      <t>スイトウチョウ</t>
    </rPh>
    <rPh sb="26" eb="27">
      <t>ヒラ</t>
    </rPh>
    <phoneticPr fontId="2"/>
  </si>
  <si>
    <t>３．２つのファイルが並んで表示される。</t>
    <rPh sb="10" eb="11">
      <t>ナラ</t>
    </rPh>
    <rPh sb="13" eb="15">
      <t>ヒョウジ</t>
    </rPh>
    <phoneticPr fontId="2"/>
  </si>
  <si>
    <t>４．セルの内容をコピーして貼り付けるセルを選択する。</t>
    <rPh sb="5" eb="7">
      <t>ナイヨウ</t>
    </rPh>
    <rPh sb="13" eb="14">
      <t>ハ</t>
    </rPh>
    <rPh sb="15" eb="16">
      <t>ツ</t>
    </rPh>
    <rPh sb="21" eb="23">
      <t>センタク</t>
    </rPh>
    <phoneticPr fontId="2"/>
  </si>
  <si>
    <t>　①右側のファイルの「出納帳」シート内のコピーする範囲をマウスで選択して、コピーする（Ctrl + C）。</t>
    <phoneticPr fontId="2"/>
  </si>
  <si>
    <t>　②左側のファイル内の貼り付ける左上のセルを選択する。</t>
    <rPh sb="9" eb="10">
      <t>ナイ</t>
    </rPh>
    <rPh sb="11" eb="12">
      <t>ハ</t>
    </rPh>
    <rPh sb="13" eb="14">
      <t>ツ</t>
    </rPh>
    <phoneticPr fontId="2"/>
  </si>
  <si>
    <t>５．貼り付ける（Ctrl + V）。</t>
    <rPh sb="2" eb="3">
      <t>ハ</t>
    </rPh>
    <rPh sb="4" eb="5">
      <t>ツ</t>
    </rPh>
    <phoneticPr fontId="2"/>
  </si>
  <si>
    <t>６．何かメッセージが出たら、「はい」　のボタンを押してください。</t>
    <rPh sb="2" eb="3">
      <t>ナニ</t>
    </rPh>
    <rPh sb="10" eb="11">
      <t>デ</t>
    </rPh>
    <rPh sb="24" eb="25">
      <t>オ</t>
    </rPh>
    <phoneticPr fontId="2"/>
  </si>
  <si>
    <t>女子</t>
    <rPh sb="0" eb="2">
      <t>ジョシ</t>
    </rPh>
    <phoneticPr fontId="1"/>
  </si>
  <si>
    <t>備考</t>
  </si>
  <si>
    <t>計</t>
    <rPh sb="0" eb="1">
      <t>ケイ</t>
    </rPh>
    <phoneticPr fontId="2"/>
  </si>
  <si>
    <t>２．集計表に自動で記入されます。</t>
    <rPh sb="2" eb="5">
      <t>シュウケイヒョウ</t>
    </rPh>
    <rPh sb="6" eb="8">
      <t>ジドウ</t>
    </rPh>
    <rPh sb="9" eb="11">
      <t>キニュウ</t>
    </rPh>
    <phoneticPr fontId="2"/>
  </si>
  <si>
    <t>３．集計表を印刷するときは、［１］ボタンをクリックしてください。各月の表示がたたまれます。もとに戻すには［２］をクリックする。</t>
    <rPh sb="2" eb="5">
      <t>シュウケイヒョウ</t>
    </rPh>
    <rPh sb="6" eb="8">
      <t>インサツ</t>
    </rPh>
    <rPh sb="32" eb="34">
      <t>カクツキ</t>
    </rPh>
    <rPh sb="35" eb="37">
      <t>ヒョウジ</t>
    </rPh>
    <rPh sb="48" eb="49">
      <t>モド</t>
    </rPh>
    <phoneticPr fontId="2"/>
  </si>
  <si>
    <t>１．出納長に各項目を記入すると、</t>
    <rPh sb="2" eb="5">
      <t>スイトウチョウ</t>
    </rPh>
    <rPh sb="6" eb="7">
      <t>カク</t>
    </rPh>
    <rPh sb="7" eb="9">
      <t>コウモク</t>
    </rPh>
    <rPh sb="10" eb="12">
      <t>キニュウ</t>
    </rPh>
    <phoneticPr fontId="2"/>
  </si>
  <si>
    <t>（１）日付を必ず入れてください。日付が無いと残高が計算されません。日付は順不同でも問題ありません。</t>
    <rPh sb="3" eb="5">
      <t>ヒヅケ</t>
    </rPh>
    <rPh sb="6" eb="7">
      <t>カナラ</t>
    </rPh>
    <rPh sb="8" eb="9">
      <t>イ</t>
    </rPh>
    <rPh sb="16" eb="18">
      <t>ヒヅケ</t>
    </rPh>
    <rPh sb="19" eb="20">
      <t>ナ</t>
    </rPh>
    <rPh sb="22" eb="24">
      <t>ザンダカ</t>
    </rPh>
    <rPh sb="25" eb="27">
      <t>ケイサン</t>
    </rPh>
    <phoneticPr fontId="2"/>
  </si>
  <si>
    <t>（２）収入項目と支出項目は必ずドロップダウンリストで入力ください。手入力では集計表シートに内容がが正しく表示されません。</t>
    <rPh sb="3" eb="5">
      <t>シュウニュウ</t>
    </rPh>
    <rPh sb="5" eb="7">
      <t>コウモク</t>
    </rPh>
    <rPh sb="8" eb="10">
      <t>シシュツ</t>
    </rPh>
    <rPh sb="10" eb="12">
      <t>コウモク</t>
    </rPh>
    <rPh sb="13" eb="14">
      <t>カナラ</t>
    </rPh>
    <rPh sb="26" eb="28">
      <t>ニュウリョク</t>
    </rPh>
    <rPh sb="33" eb="36">
      <t>テニュウリョク</t>
    </rPh>
    <rPh sb="38" eb="40">
      <t>シュウケイ</t>
    </rPh>
    <rPh sb="40" eb="41">
      <t>ヒョウ</t>
    </rPh>
    <rPh sb="45" eb="47">
      <t>ナイヨウ</t>
    </rPh>
    <rPh sb="49" eb="50">
      <t>タダ</t>
    </rPh>
    <rPh sb="52" eb="54">
      <t>ヒョウジ</t>
    </rPh>
    <phoneticPr fontId="2"/>
  </si>
  <si>
    <t>（３）残高欄（H列）には計算式が入っていますので削除しないでください。誤って削除したら他の欄からコピーしてください。</t>
    <rPh sb="3" eb="5">
      <t>ザンダカ</t>
    </rPh>
    <rPh sb="5" eb="6">
      <t>ラン</t>
    </rPh>
    <rPh sb="8" eb="9">
      <t>レツ</t>
    </rPh>
    <rPh sb="12" eb="15">
      <t>ケイサンシキ</t>
    </rPh>
    <rPh sb="16" eb="17">
      <t>ハイ</t>
    </rPh>
    <rPh sb="24" eb="26">
      <t>サクジョ</t>
    </rPh>
    <rPh sb="35" eb="36">
      <t>アヤマ</t>
    </rPh>
    <rPh sb="38" eb="40">
      <t>サクジョ</t>
    </rPh>
    <rPh sb="43" eb="44">
      <t>タ</t>
    </rPh>
    <rPh sb="45" eb="46">
      <t>ラン</t>
    </rPh>
    <phoneticPr fontId="2"/>
  </si>
  <si>
    <t>（４）ドロップダウンリストの修正や追加はDDL（Drop Down List）で行ってください。</t>
    <rPh sb="14" eb="16">
      <t>シュウセイ</t>
    </rPh>
    <rPh sb="17" eb="19">
      <t>ツイカ</t>
    </rPh>
    <rPh sb="40" eb="41">
      <t>オコナ</t>
    </rPh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</si>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</sst>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&quot;年&quot;m&quot;月&quot;"/>
    <numFmt numFmtId="177" formatCode="m/d\(aaa\)"/>
    <numFmt numFmtId="178" formatCode="0_ "/>
    <numFmt numFmtId="179" formatCode="yyyy"/>
    <numFmt numFmtId="180" formatCode="m&quot;月&quot;"/>
    <numFmt numFmtId="181" formatCode="yyyy&quot;年度&quot;"/>
    <numFmt numFmtId="182" formatCode="#,##0_);[Red]\(#,##0\)"/>
    <numFmt numFmtId="183" formatCode="#,##0_ "/>
    <numFmt numFmtId="184" formatCode="yyyy/m/d;@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rgb="FF0000FF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3" borderId="1" xfId="1" applyFont="1" applyFill="1" applyBorder="1">
      <alignment vertical="center"/>
    </xf>
    <xf numFmtId="38" fontId="0" fillId="6" borderId="1" xfId="1" applyFont="1" applyFill="1" applyBorder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0" fillId="0" borderId="0" xfId="0">
      <alignment vertical="center"/>
    </xf>
    <xf numFmtId="3" fontId="5" fillId="7" borderId="1" xfId="1" applyNumberFormat="1" applyFont="1" applyFill="1" applyBorder="1">
      <alignment vertical="center"/>
    </xf>
    <xf numFmtId="0" fontId="0" fillId="0" borderId="0" xfId="0">
      <alignment vertical="center"/>
    </xf>
    <xf numFmtId="178" fontId="4" fillId="7" borderId="1" xfId="0" applyNumberFormat="1" applyFont="1" applyFill="1" applyBorder="1" applyAlignment="1">
      <alignment horizontal="center" vertical="center" shrinkToFit="1"/>
    </xf>
    <xf numFmtId="176" fontId="4" fillId="5" borderId="3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38" fontId="6" fillId="4" borderId="1" xfId="1" applyFont="1" applyFill="1" applyBorder="1">
      <alignment vertical="center"/>
    </xf>
    <xf numFmtId="38" fontId="6" fillId="2" borderId="1" xfId="1" applyFont="1" applyFill="1" applyBorder="1">
      <alignment vertical="center"/>
    </xf>
    <xf numFmtId="38" fontId="6" fillId="6" borderId="1" xfId="1" applyFont="1" applyFill="1" applyBorder="1">
      <alignment vertical="center"/>
    </xf>
    <xf numFmtId="38" fontId="6" fillId="2" borderId="2" xfId="1" applyFont="1" applyFill="1" applyBorder="1">
      <alignment vertical="center"/>
    </xf>
    <xf numFmtId="3" fontId="8" fillId="7" borderId="1" xfId="1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80" fontId="5" fillId="8" borderId="1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shrinkToFit="1"/>
    </xf>
    <xf numFmtId="38" fontId="6" fillId="3" borderId="1" xfId="1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181" fontId="8" fillId="8" borderId="1" xfId="1" applyNumberFormat="1" applyFont="1" applyFill="1" applyBorder="1" applyAlignment="1">
      <alignment horizontal="center" vertical="center"/>
    </xf>
    <xf numFmtId="181" fontId="8" fillId="10" borderId="1" xfId="1" applyNumberFormat="1" applyFont="1" applyFill="1" applyBorder="1" applyAlignment="1">
      <alignment horizontal="center" vertical="center"/>
    </xf>
    <xf numFmtId="180" fontId="5" fillId="10" borderId="1" xfId="1" applyNumberFormat="1" applyFont="1" applyFill="1" applyBorder="1" applyAlignment="1">
      <alignment horizontal="center" vertical="center"/>
    </xf>
    <xf numFmtId="176" fontId="4" fillId="9" borderId="3" xfId="0" applyNumberFormat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79" fontId="10" fillId="11" borderId="1" xfId="0" applyNumberFormat="1" applyFont="1" applyFill="1" applyBorder="1" applyAlignment="1">
      <alignment horizontal="center" vertical="center"/>
    </xf>
    <xf numFmtId="177" fontId="10" fillId="11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38" fontId="10" fillId="11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38" fontId="0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179" fontId="15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2" fontId="14" fillId="0" borderId="1" xfId="1" applyNumberFormat="1" applyFont="1" applyFill="1" applyBorder="1">
      <alignment vertical="center"/>
    </xf>
    <xf numFmtId="183" fontId="14" fillId="0" borderId="1" xfId="1" applyNumberFormat="1" applyFont="1" applyFill="1" applyBorder="1">
      <alignment vertical="center"/>
    </xf>
    <xf numFmtId="0" fontId="14" fillId="0" borderId="0" xfId="0" applyFont="1" applyFill="1">
      <alignment vertical="center"/>
    </xf>
    <xf numFmtId="177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4" fillId="12" borderId="1" xfId="0" applyFont="1" applyFill="1" applyBorder="1" applyAlignment="1">
      <alignment horizontal="center" vertical="center" shrinkToFit="1"/>
    </xf>
    <xf numFmtId="3" fontId="8" fillId="12" borderId="1" xfId="1" applyNumberFormat="1" applyFont="1" applyFill="1" applyBorder="1">
      <alignment vertical="center"/>
    </xf>
    <xf numFmtId="3" fontId="5" fillId="12" borderId="1" xfId="1" applyNumberFormat="1" applyFont="1" applyFill="1" applyBorder="1">
      <alignment vertical="center"/>
    </xf>
    <xf numFmtId="179" fontId="12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38" fontId="13" fillId="0" borderId="1" xfId="1" applyFont="1" applyFill="1" applyBorder="1">
      <alignment vertical="center"/>
    </xf>
    <xf numFmtId="0" fontId="13" fillId="0" borderId="1" xfId="0" applyFont="1" applyFill="1" applyBorder="1">
      <alignment vertical="center"/>
    </xf>
    <xf numFmtId="184" fontId="10" fillId="11" borderId="1" xfId="1" applyNumberFormat="1" applyFont="1" applyFill="1" applyBorder="1" applyAlignment="1">
      <alignment horizontal="center" vertical="center"/>
    </xf>
    <xf numFmtId="184" fontId="0" fillId="0" borderId="0" xfId="1" applyNumberFormat="1" applyFont="1" applyFill="1" applyAlignment="1">
      <alignment horizontal="left" vertical="center"/>
    </xf>
    <xf numFmtId="184" fontId="0" fillId="0" borderId="1" xfId="1" applyNumberFormat="1" applyFont="1" applyFill="1" applyBorder="1" applyAlignment="1">
      <alignment horizontal="left" vertical="center"/>
    </xf>
    <xf numFmtId="184" fontId="13" fillId="0" borderId="1" xfId="1" applyNumberFormat="1" applyFont="1" applyFill="1" applyBorder="1" applyAlignment="1">
      <alignment horizontal="left" vertical="center"/>
    </xf>
    <xf numFmtId="184" fontId="14" fillId="0" borderId="1" xfId="1" applyNumberFormat="1" applyFont="1" applyFill="1" applyBorder="1" applyAlignment="1">
      <alignment horizontal="left" vertical="center"/>
    </xf>
    <xf numFmtId="38" fontId="0" fillId="13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84" fontId="0" fillId="2" borderId="1" xfId="1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15" borderId="1" xfId="0" applyFill="1" applyBorder="1">
      <alignment vertical="center"/>
    </xf>
    <xf numFmtId="0" fontId="0" fillId="14" borderId="3" xfId="0" applyFill="1" applyBorder="1" applyAlignment="1">
      <alignment horizontal="center" vertical="center" shrinkToFit="1"/>
    </xf>
    <xf numFmtId="184" fontId="10" fillId="11" borderId="3" xfId="1" applyNumberFormat="1" applyFont="1" applyFill="1" applyBorder="1" applyAlignment="1">
      <alignment horizontal="left" vertical="center" shrinkToFit="1"/>
    </xf>
    <xf numFmtId="0" fontId="10" fillId="11" borderId="4" xfId="0" applyFont="1" applyFill="1" applyBorder="1" applyAlignment="1">
      <alignment horizontal="left" vertical="center" shrinkToFit="1"/>
    </xf>
    <xf numFmtId="0" fontId="10" fillId="11" borderId="4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184" fontId="0" fillId="0" borderId="0" xfId="1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10" fillId="11" borderId="3" xfId="0" applyFont="1" applyFill="1" applyBorder="1" applyAlignment="1">
      <alignment horizontal="center" vertical="center"/>
    </xf>
    <xf numFmtId="0" fontId="17" fillId="16" borderId="0" xfId="0" applyFont="1" applyFill="1" applyAlignment="1">
      <alignment horizontal="center" vertical="center"/>
    </xf>
    <xf numFmtId="38" fontId="10" fillId="11" borderId="1" xfId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84" fontId="10" fillId="11" borderId="3" xfId="1" applyNumberFormat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0" fontId="0" fillId="3" borderId="1" xfId="0" applyFill="1" applyBorder="1" applyAlignment="1">
      <alignment vertical="center" textRotation="255"/>
    </xf>
    <xf numFmtId="0" fontId="0" fillId="4" borderId="1" xfId="0" applyFill="1" applyBorder="1" applyAlignment="1">
      <alignment vertical="center" textRotation="255"/>
    </xf>
    <xf numFmtId="177" fontId="16" fillId="8" borderId="0" xfId="0" applyNumberFormat="1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4" fillId="8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66"/>
      <color rgb="FF0000FF"/>
      <color rgb="FFFF66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22</xdr:row>
      <xdr:rowOff>152400</xdr:rowOff>
    </xdr:from>
    <xdr:to>
      <xdr:col>15</xdr:col>
      <xdr:colOff>160467</xdr:colOff>
      <xdr:row>51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1EB88FC-ADD9-455F-9312-CF134E0F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3840480"/>
          <a:ext cx="8687247" cy="4709160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56</xdr:row>
      <xdr:rowOff>15240</xdr:rowOff>
    </xdr:from>
    <xdr:to>
      <xdr:col>8</xdr:col>
      <xdr:colOff>68580</xdr:colOff>
      <xdr:row>89</xdr:row>
      <xdr:rowOff>130605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83AFF09-73DD-40BE-BCBF-CCFB7708C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9403080"/>
          <a:ext cx="4358640" cy="56474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5</xdr:row>
      <xdr:rowOff>6626</xdr:rowOff>
    </xdr:from>
    <xdr:to>
      <xdr:col>13</xdr:col>
      <xdr:colOff>546827</xdr:colOff>
      <xdr:row>19</xdr:row>
      <xdr:rowOff>156845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1B02D43-56BE-4657-90F6-0707FDBA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" y="844826"/>
          <a:ext cx="7846787" cy="2497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45</xdr:row>
      <xdr:rowOff>28575</xdr:rowOff>
    </xdr:from>
    <xdr:to>
      <xdr:col>11</xdr:col>
      <xdr:colOff>285750</xdr:colOff>
      <xdr:row>60</xdr:row>
      <xdr:rowOff>114300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743825"/>
          <a:ext cx="2724150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23</xdr:row>
      <xdr:rowOff>152400</xdr:rowOff>
    </xdr:from>
    <xdr:to>
      <xdr:col>11</xdr:col>
      <xdr:colOff>139266</xdr:colOff>
      <xdr:row>43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095750"/>
          <a:ext cx="7054416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657226</xdr:colOff>
      <xdr:row>6</xdr:row>
      <xdr:rowOff>38101</xdr:rowOff>
    </xdr:from>
    <xdr:to>
      <xdr:col>11</xdr:col>
      <xdr:colOff>47626</xdr:colOff>
      <xdr:row>18</xdr:row>
      <xdr:rowOff>163827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381001"/>
          <a:ext cx="6934200" cy="218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657225</xdr:colOff>
      <xdr:row>44</xdr:row>
      <xdr:rowOff>47625</xdr:rowOff>
    </xdr:from>
    <xdr:to>
      <xdr:col>5</xdr:col>
      <xdr:colOff>590550</xdr:colOff>
      <xdr:row>55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6219825"/>
          <a:ext cx="267652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63</xdr:row>
      <xdr:rowOff>114301</xdr:rowOff>
    </xdr:from>
    <xdr:to>
      <xdr:col>11</xdr:col>
      <xdr:colOff>142875</xdr:colOff>
      <xdr:row>69</xdr:row>
      <xdr:rowOff>142235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029701"/>
          <a:ext cx="7115175" cy="1056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74</xdr:row>
      <xdr:rowOff>142875</xdr:rowOff>
    </xdr:from>
    <xdr:to>
      <xdr:col>10</xdr:col>
      <xdr:colOff>28575</xdr:colOff>
      <xdr:row>98</xdr:row>
      <xdr:rowOff>142875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2315825"/>
          <a:ext cx="273367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361950</xdr:colOff>
      <xdr:row>6</xdr:row>
      <xdr:rowOff>0</xdr:rowOff>
    </xdr:from>
    <xdr:to>
      <xdr:col>4</xdr:col>
      <xdr:colOff>142876</xdr:colOff>
      <xdr:row>8</xdr:row>
      <xdr:rowOff>28575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2419350" y="1028700"/>
          <a:ext cx="466726" cy="3714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657225</xdr:colOff>
      <xdr:row>75</xdr:row>
      <xdr:rowOff>38100</xdr:rowOff>
    </xdr:from>
    <xdr:to>
      <xdr:col>4</xdr:col>
      <xdr:colOff>638175</xdr:colOff>
      <xdr:row>86</xdr:row>
      <xdr:rowOff>85725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382500"/>
          <a:ext cx="2724150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371475</xdr:colOff>
      <xdr:row>32</xdr:row>
      <xdr:rowOff>133350</xdr:rowOff>
    </xdr:from>
    <xdr:to>
      <xdr:col>2</xdr:col>
      <xdr:colOff>447675</xdr:colOff>
      <xdr:row>33</xdr:row>
      <xdr:rowOff>104775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057275" y="5619750"/>
          <a:ext cx="762000" cy="1428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57150</xdr:colOff>
      <xdr:row>48</xdr:row>
      <xdr:rowOff>85725</xdr:rowOff>
    </xdr:from>
    <xdr:to>
      <xdr:col>9</xdr:col>
      <xdr:colOff>133350</xdr:colOff>
      <xdr:row>49</xdr:row>
      <xdr:rowOff>57150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5543550" y="8315325"/>
          <a:ext cx="762000" cy="1428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381000</xdr:colOff>
      <xdr:row>63</xdr:row>
      <xdr:rowOff>123825</xdr:rowOff>
    </xdr:from>
    <xdr:to>
      <xdr:col>4</xdr:col>
      <xdr:colOff>161926</xdr:colOff>
      <xdr:row>65</xdr:row>
      <xdr:rowOff>152400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2438400" y="10410825"/>
          <a:ext cx="466726" cy="3714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523874</xdr:colOff>
      <xdr:row>57</xdr:row>
      <xdr:rowOff>66675</xdr:rowOff>
    </xdr:from>
    <xdr:to>
      <xdr:col>10</xdr:col>
      <xdr:colOff>38099</xdr:colOff>
      <xdr:row>60</xdr:row>
      <xdr:rowOff>47625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010274" y="9839325"/>
          <a:ext cx="885825" cy="4953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276224</xdr:colOff>
      <xdr:row>95</xdr:row>
      <xdr:rowOff>142875</xdr:rowOff>
    </xdr:from>
    <xdr:to>
      <xdr:col>8</xdr:col>
      <xdr:colOff>476249</xdr:colOff>
      <xdr:row>98</xdr:row>
      <xdr:rowOff>123825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5076824" y="16430625"/>
          <a:ext cx="885825" cy="4953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504824</xdr:colOff>
      <xdr:row>78</xdr:row>
      <xdr:rowOff>57150</xdr:rowOff>
    </xdr:from>
    <xdr:to>
      <xdr:col>2</xdr:col>
      <xdr:colOff>628649</xdr:colOff>
      <xdr:row>79</xdr:row>
      <xdr:rowOff>66675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190624" y="13430250"/>
          <a:ext cx="809625" cy="1809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9</xdr:row>
      <xdr:rowOff>9525</xdr:rowOff>
    </xdr:from>
    <xdr:to>
      <xdr:col>3</xdr:col>
      <xdr:colOff>523875</xdr:colOff>
      <xdr:row>32</xdr:row>
      <xdr:rowOff>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1714500" y="1552575"/>
          <a:ext cx="866775" cy="3933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36</xdr:row>
      <xdr:rowOff>133350</xdr:rowOff>
    </xdr:from>
    <xdr:to>
      <xdr:col>3</xdr:col>
      <xdr:colOff>219075</xdr:colOff>
      <xdr:row>47</xdr:row>
      <xdr:rowOff>114300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1866900" y="6305550"/>
          <a:ext cx="409575" cy="1866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238125</xdr:colOff>
      <xdr:row>48</xdr:row>
      <xdr:rowOff>38100</xdr:rowOff>
    </xdr:from>
    <xdr:to>
      <xdr:col>7</xdr:col>
      <xdr:colOff>476250</xdr:colOff>
      <xdr:row>48</xdr:row>
      <xdr:rowOff>161925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2981325" y="8267700"/>
          <a:ext cx="2295525" cy="123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49</xdr:row>
      <xdr:rowOff>133350</xdr:rowOff>
    </xdr:from>
    <xdr:to>
      <xdr:col>9</xdr:col>
      <xdr:colOff>190500</xdr:colOff>
      <xdr:row>57</xdr:row>
      <xdr:rowOff>9525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5991225" y="8534400"/>
          <a:ext cx="371475" cy="1247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66</xdr:row>
      <xdr:rowOff>57150</xdr:rowOff>
    </xdr:from>
    <xdr:to>
      <xdr:col>3</xdr:col>
      <xdr:colOff>619125</xdr:colOff>
      <xdr:row>77</xdr:row>
      <xdr:rowOff>133350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 flipH="1">
          <a:off x="1952625" y="11372850"/>
          <a:ext cx="723900" cy="19621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79</xdr:row>
      <xdr:rowOff>152400</xdr:rowOff>
    </xdr:from>
    <xdr:to>
      <xdr:col>6</xdr:col>
      <xdr:colOff>438150</xdr:colOff>
      <xdr:row>86</xdr:row>
      <xdr:rowOff>123825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1952625" y="13696950"/>
          <a:ext cx="2600325" cy="1171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90</xdr:row>
      <xdr:rowOff>114300</xdr:rowOff>
    </xdr:from>
    <xdr:to>
      <xdr:col>7</xdr:col>
      <xdr:colOff>552450</xdr:colOff>
      <xdr:row>95</xdr:row>
      <xdr:rowOff>76200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5105400" y="15544800"/>
          <a:ext cx="247650" cy="8191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7</xdr:row>
      <xdr:rowOff>66675</xdr:rowOff>
    </xdr:from>
    <xdr:to>
      <xdr:col>12</xdr:col>
      <xdr:colOff>542925</xdr:colOff>
      <xdr:row>17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95375"/>
          <a:ext cx="8181975" cy="17145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533400</xdr:colOff>
      <xdr:row>8</xdr:row>
      <xdr:rowOff>47625</xdr:rowOff>
    </xdr:from>
    <xdr:to>
      <xdr:col>8</xdr:col>
      <xdr:colOff>314326</xdr:colOff>
      <xdr:row>10</xdr:row>
      <xdr:rowOff>76200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334000" y="1247775"/>
          <a:ext cx="466726" cy="3714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485775</xdr:colOff>
      <xdr:row>11</xdr:row>
      <xdr:rowOff>133350</xdr:rowOff>
    </xdr:from>
    <xdr:to>
      <xdr:col>10</xdr:col>
      <xdr:colOff>266701</xdr:colOff>
      <xdr:row>13</xdr:row>
      <xdr:rowOff>161925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657975" y="1847850"/>
          <a:ext cx="466726" cy="3714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9</xdr:col>
      <xdr:colOff>400050</xdr:colOff>
      <xdr:row>11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876925" y="1571625"/>
          <a:ext cx="69532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647700</xdr:colOff>
      <xdr:row>19</xdr:row>
      <xdr:rowOff>9525</xdr:rowOff>
    </xdr:from>
    <xdr:to>
      <xdr:col>5</xdr:col>
      <xdr:colOff>94976</xdr:colOff>
      <xdr:row>31</xdr:row>
      <xdr:rowOff>66411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3095625"/>
          <a:ext cx="2190476" cy="21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35</xdr:row>
      <xdr:rowOff>1881</xdr:rowOff>
    </xdr:from>
    <xdr:to>
      <xdr:col>12</xdr:col>
      <xdr:colOff>501055</xdr:colOff>
      <xdr:row>60</xdr:row>
      <xdr:rowOff>104775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4" y="5831181"/>
          <a:ext cx="7806731" cy="438914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238125</xdr:colOff>
      <xdr:row>66</xdr:row>
      <xdr:rowOff>9524</xdr:rowOff>
    </xdr:from>
    <xdr:to>
      <xdr:col>12</xdr:col>
      <xdr:colOff>542925</xdr:colOff>
      <xdr:row>91</xdr:row>
      <xdr:rowOff>135957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1325224"/>
          <a:ext cx="7848600" cy="441268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219076</xdr:colOff>
      <xdr:row>94</xdr:row>
      <xdr:rowOff>129932</xdr:rowOff>
    </xdr:from>
    <xdr:to>
      <xdr:col>12</xdr:col>
      <xdr:colOff>523875</xdr:colOff>
      <xdr:row>120</xdr:row>
      <xdr:rowOff>84915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876" y="15731882"/>
          <a:ext cx="7848599" cy="4412683"/>
        </a:xfrm>
        <a:prstGeom prst="rect">
          <a:avLst/>
        </a:prstGeom>
      </xdr:spPr>
    </xdr:pic>
    <xdr:clientData/>
  </xdr:twoCellAnchor>
  <xdr:twoCellAnchor>
    <xdr:from>
      <xdr:col>2</xdr:col>
      <xdr:colOff>504824</xdr:colOff>
      <xdr:row>29</xdr:row>
      <xdr:rowOff>0</xdr:rowOff>
    </xdr:from>
    <xdr:to>
      <xdr:col>3</xdr:col>
      <xdr:colOff>647699</xdr:colOff>
      <xdr:row>31</xdr:row>
      <xdr:rowOff>66675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1876424" y="4800600"/>
          <a:ext cx="828675" cy="4095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228601</xdr:colOff>
      <xdr:row>13</xdr:row>
      <xdr:rowOff>152400</xdr:rowOff>
    </xdr:from>
    <xdr:to>
      <xdr:col>9</xdr:col>
      <xdr:colOff>476250</xdr:colOff>
      <xdr:row>21</xdr:row>
      <xdr:rowOff>114300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H="1">
          <a:off x="3657601" y="2209800"/>
          <a:ext cx="2990849" cy="1333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266699</xdr:colOff>
      <xdr:row>74</xdr:row>
      <xdr:rowOff>57149</xdr:rowOff>
    </xdr:from>
    <xdr:to>
      <xdr:col>12</xdr:col>
      <xdr:colOff>352424</xdr:colOff>
      <xdr:row>84</xdr:row>
      <xdr:rowOff>104774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5067299" y="12401549"/>
          <a:ext cx="3514725" cy="1762125"/>
        </a:xfrm>
        <a:prstGeom prst="roundRect">
          <a:avLst>
            <a:gd name="adj" fmla="val 5667"/>
          </a:avLst>
        </a:prstGeom>
        <a:solidFill>
          <a:schemeClr val="accent1">
            <a:lumMod val="20000"/>
            <a:lumOff val="80000"/>
            <a:alpha val="38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409575</xdr:colOff>
      <xdr:row>74</xdr:row>
      <xdr:rowOff>57150</xdr:rowOff>
    </xdr:from>
    <xdr:to>
      <xdr:col>2</xdr:col>
      <xdr:colOff>200025</xdr:colOff>
      <xdr:row>75</xdr:row>
      <xdr:rowOff>47625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1095375" y="12744450"/>
          <a:ext cx="476250" cy="161925"/>
        </a:xfrm>
        <a:prstGeom prst="roundRect">
          <a:avLst>
            <a:gd name="adj" fmla="val 5667"/>
          </a:avLst>
        </a:prstGeom>
        <a:solidFill>
          <a:schemeClr val="accent1">
            <a:lumMod val="20000"/>
            <a:lumOff val="80000"/>
            <a:alpha val="38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314327</xdr:colOff>
      <xdr:row>31</xdr:row>
      <xdr:rowOff>161925</xdr:rowOff>
    </xdr:from>
    <xdr:to>
      <xdr:col>3</xdr:col>
      <xdr:colOff>323850</xdr:colOff>
      <xdr:row>39</xdr:row>
      <xdr:rowOff>104775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371727" y="5476875"/>
          <a:ext cx="9523" cy="1314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600077</xdr:colOff>
      <xdr:row>31</xdr:row>
      <xdr:rowOff>142875</xdr:rowOff>
    </xdr:from>
    <xdr:to>
      <xdr:col>7</xdr:col>
      <xdr:colOff>523875</xdr:colOff>
      <xdr:row>39</xdr:row>
      <xdr:rowOff>161925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2657477" y="5457825"/>
          <a:ext cx="2666998" cy="1390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438152</xdr:colOff>
      <xdr:row>63</xdr:row>
      <xdr:rowOff>161925</xdr:rowOff>
    </xdr:from>
    <xdr:to>
      <xdr:col>7</xdr:col>
      <xdr:colOff>457200</xdr:colOff>
      <xdr:row>72</xdr:row>
      <xdr:rowOff>133350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4552952" y="10963275"/>
          <a:ext cx="704848" cy="15144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65</xdr:row>
      <xdr:rowOff>0</xdr:rowOff>
    </xdr:from>
    <xdr:to>
      <xdr:col>5</xdr:col>
      <xdr:colOff>123827</xdr:colOff>
      <xdr:row>74</xdr:row>
      <xdr:rowOff>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 flipH="1">
          <a:off x="1638300" y="11144250"/>
          <a:ext cx="1914527" cy="15430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390524</xdr:colOff>
      <xdr:row>103</xdr:row>
      <xdr:rowOff>19049</xdr:rowOff>
    </xdr:from>
    <xdr:to>
      <xdr:col>6</xdr:col>
      <xdr:colOff>476249</xdr:colOff>
      <xdr:row>113</xdr:row>
      <xdr:rowOff>66674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1076324" y="17678399"/>
          <a:ext cx="3514725" cy="1762125"/>
        </a:xfrm>
        <a:prstGeom prst="roundRect">
          <a:avLst>
            <a:gd name="adj" fmla="val 5667"/>
          </a:avLst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K329"/>
  <sheetViews>
    <sheetView tabSelected="1" view="pageBreakPreview" zoomScaleNormal="100" zoomScaleSheetLayoutView="100" workbookViewId="0">
      <pane ySplit="2" topLeftCell="A3" activePane="bottomLeft" state="frozen"/>
      <selection activeCell="B23" sqref="B23"/>
      <selection pane="bottomLeft" activeCell="K9" sqref="K9"/>
    </sheetView>
  </sheetViews>
  <sheetFormatPr defaultColWidth="9" defaultRowHeight="18.75" customHeight="1" outlineLevelCol="1"/>
  <cols>
    <col min="1" max="1" width="4.109375" style="37" bestFit="1" customWidth="1"/>
    <col min="2" max="2" width="3.88671875" style="38" hidden="1" customWidth="1" outlineLevel="1"/>
    <col min="3" max="3" width="9.6640625" style="59" bestFit="1" customWidth="1" collapsed="1"/>
    <col min="4" max="4" width="20.6640625" style="60" customWidth="1" outlineLevel="1"/>
    <col min="5" max="5" width="28.33203125" style="60" bestFit="1" customWidth="1"/>
    <col min="6" max="6" width="9.44140625" style="35" bestFit="1" customWidth="1" outlineLevel="1"/>
    <col min="7" max="7" width="7.88671875" style="35" bestFit="1" customWidth="1"/>
    <col min="8" max="8" width="9.109375" style="35" bestFit="1" customWidth="1" outlineLevel="1"/>
    <col min="9" max="9" width="12.6640625" style="72" customWidth="1"/>
    <col min="10" max="10" width="7.109375" style="92" bestFit="1" customWidth="1"/>
    <col min="11" max="11" width="53" style="93" customWidth="1"/>
    <col min="12" max="16384" width="9" style="34"/>
  </cols>
  <sheetData>
    <row r="1" spans="1:11" ht="18.75" customHeight="1">
      <c r="E1" s="98" t="s">
        <v>128</v>
      </c>
      <c r="F1" s="4">
        <f>F329</f>
        <v>0</v>
      </c>
      <c r="G1" s="4">
        <f>G329</f>
        <v>0</v>
      </c>
    </row>
    <row r="2" spans="1:11" s="44" customFormat="1" ht="19.95" customHeight="1">
      <c r="A2" s="39" t="s">
        <v>47</v>
      </c>
      <c r="B2" s="40" t="s">
        <v>4</v>
      </c>
      <c r="C2" s="41" t="s">
        <v>0</v>
      </c>
      <c r="D2" s="42" t="s">
        <v>48</v>
      </c>
      <c r="E2" s="42" t="s">
        <v>49</v>
      </c>
      <c r="F2" s="43" t="s">
        <v>50</v>
      </c>
      <c r="G2" s="43" t="s">
        <v>51</v>
      </c>
      <c r="H2" s="43" t="s">
        <v>52</v>
      </c>
      <c r="I2" s="71" t="s">
        <v>56</v>
      </c>
      <c r="J2" s="99" t="s">
        <v>137</v>
      </c>
      <c r="K2" s="89" t="s">
        <v>117</v>
      </c>
    </row>
    <row r="3" spans="1:11" s="44" customFormat="1" ht="11.4" customHeight="1">
      <c r="A3" s="39"/>
      <c r="B3" s="40"/>
      <c r="C3" s="41"/>
      <c r="D3" s="42"/>
      <c r="E3" s="42"/>
      <c r="F3" s="97">
        <v>0</v>
      </c>
      <c r="G3" s="97">
        <v>0</v>
      </c>
      <c r="H3" s="97">
        <v>0</v>
      </c>
      <c r="I3" s="71"/>
      <c r="J3" s="88"/>
      <c r="K3" s="90"/>
    </row>
    <row r="4" spans="1:11" ht="19.95" customHeight="1">
      <c r="A4" s="45">
        <f>ROW()-3</f>
        <v>1</v>
      </c>
      <c r="B4" s="46" t="str">
        <f t="shared" ref="B4:B7" si="0">IF(C4="","",C4)</f>
        <v/>
      </c>
      <c r="C4" s="47"/>
      <c r="D4" s="48"/>
      <c r="E4" s="48"/>
      <c r="F4" s="49"/>
      <c r="G4" s="49"/>
      <c r="H4" s="76" t="str">
        <f t="shared" ref="H4:H67" si="1">IF(C4="","",F4-G4+H3)</f>
        <v/>
      </c>
      <c r="I4" s="73"/>
      <c r="J4" s="91"/>
      <c r="K4" s="94"/>
    </row>
    <row r="5" spans="1:11" ht="19.95" customHeight="1">
      <c r="A5" s="45">
        <f t="shared" ref="A5:A68" si="2">ROW()-3</f>
        <v>2</v>
      </c>
      <c r="B5" s="46" t="str">
        <f t="shared" si="0"/>
        <v/>
      </c>
      <c r="C5" s="47"/>
      <c r="D5" s="48"/>
      <c r="E5" s="48"/>
      <c r="F5" s="49"/>
      <c r="G5" s="49"/>
      <c r="H5" s="76" t="str">
        <f t="shared" si="1"/>
        <v/>
      </c>
      <c r="I5" s="73"/>
      <c r="J5" s="91"/>
      <c r="K5" s="94"/>
    </row>
    <row r="6" spans="1:11" ht="18.75" customHeight="1">
      <c r="A6" s="45">
        <f t="shared" si="2"/>
        <v>3</v>
      </c>
      <c r="B6" s="46" t="str">
        <f t="shared" si="0"/>
        <v/>
      </c>
      <c r="C6" s="47"/>
      <c r="D6" s="48"/>
      <c r="E6" s="48"/>
      <c r="F6" s="49"/>
      <c r="G6" s="49"/>
      <c r="H6" s="76" t="str">
        <f t="shared" si="1"/>
        <v/>
      </c>
      <c r="I6" s="73"/>
      <c r="J6" s="91"/>
      <c r="K6" s="94"/>
    </row>
    <row r="7" spans="1:11" ht="18.75" customHeight="1">
      <c r="A7" s="45">
        <f t="shared" si="2"/>
        <v>4</v>
      </c>
      <c r="B7" s="46" t="str">
        <f t="shared" si="0"/>
        <v/>
      </c>
      <c r="C7" s="47"/>
      <c r="D7" s="48"/>
      <c r="E7" s="48"/>
      <c r="F7" s="49"/>
      <c r="G7" s="49"/>
      <c r="H7" s="76" t="str">
        <f t="shared" si="1"/>
        <v/>
      </c>
      <c r="I7" s="73"/>
      <c r="J7" s="91"/>
      <c r="K7" s="94"/>
    </row>
    <row r="8" spans="1:11" ht="18.75" customHeight="1">
      <c r="A8" s="45">
        <f t="shared" si="2"/>
        <v>5</v>
      </c>
      <c r="B8" s="46" t="str">
        <f t="shared" ref="B8:B63" si="3">IF(C8="","",C8)</f>
        <v/>
      </c>
      <c r="C8" s="47"/>
      <c r="D8" s="48"/>
      <c r="E8" s="48"/>
      <c r="F8" s="49"/>
      <c r="G8" s="49"/>
      <c r="H8" s="76" t="str">
        <f t="shared" si="1"/>
        <v/>
      </c>
      <c r="I8" s="73"/>
      <c r="J8" s="91"/>
      <c r="K8" s="94"/>
    </row>
    <row r="9" spans="1:11" ht="18.75" customHeight="1">
      <c r="A9" s="45">
        <f t="shared" si="2"/>
        <v>6</v>
      </c>
      <c r="B9" s="46" t="str">
        <f t="shared" si="3"/>
        <v/>
      </c>
      <c r="C9" s="47"/>
      <c r="D9" s="48"/>
      <c r="E9" s="48"/>
      <c r="F9" s="49"/>
      <c r="G9" s="49"/>
      <c r="H9" s="76" t="str">
        <f t="shared" si="1"/>
        <v/>
      </c>
      <c r="I9" s="73"/>
      <c r="J9" s="91"/>
      <c r="K9" s="94"/>
    </row>
    <row r="10" spans="1:11" ht="18.75" customHeight="1">
      <c r="A10" s="45">
        <f t="shared" si="2"/>
        <v>7</v>
      </c>
      <c r="B10" s="46" t="str">
        <f t="shared" si="3"/>
        <v/>
      </c>
      <c r="C10" s="47"/>
      <c r="D10" s="48"/>
      <c r="E10" s="48"/>
      <c r="F10" s="49"/>
      <c r="G10" s="49"/>
      <c r="H10" s="76" t="str">
        <f t="shared" si="1"/>
        <v/>
      </c>
      <c r="I10" s="73"/>
      <c r="J10" s="91"/>
      <c r="K10" s="94"/>
    </row>
    <row r="11" spans="1:11" ht="18.75" customHeight="1">
      <c r="A11" s="45">
        <f t="shared" si="2"/>
        <v>8</v>
      </c>
      <c r="B11" s="46" t="str">
        <f t="shared" si="3"/>
        <v/>
      </c>
      <c r="C11" s="47"/>
      <c r="D11" s="48"/>
      <c r="E11" s="48"/>
      <c r="F11" s="49"/>
      <c r="G11" s="49"/>
      <c r="H11" s="76" t="str">
        <f t="shared" si="1"/>
        <v/>
      </c>
      <c r="I11" s="73"/>
      <c r="J11" s="91"/>
      <c r="K11" s="94"/>
    </row>
    <row r="12" spans="1:11" s="51" customFormat="1" ht="18.75" customHeight="1">
      <c r="A12" s="45">
        <f t="shared" si="2"/>
        <v>9</v>
      </c>
      <c r="B12" s="65" t="str">
        <f t="shared" si="3"/>
        <v/>
      </c>
      <c r="C12" s="66"/>
      <c r="D12" s="67"/>
      <c r="E12" s="68"/>
      <c r="F12" s="69"/>
      <c r="G12" s="69"/>
      <c r="H12" s="76" t="str">
        <f t="shared" si="1"/>
        <v/>
      </c>
      <c r="I12" s="73"/>
      <c r="J12" s="91"/>
      <c r="K12" s="94"/>
    </row>
    <row r="13" spans="1:11" ht="18.75" customHeight="1">
      <c r="A13" s="45">
        <f t="shared" si="2"/>
        <v>10</v>
      </c>
      <c r="B13" s="46" t="str">
        <f t="shared" si="3"/>
        <v/>
      </c>
      <c r="C13" s="47"/>
      <c r="D13" s="48"/>
      <c r="E13" s="48"/>
      <c r="F13" s="49"/>
      <c r="G13" s="49"/>
      <c r="H13" s="76" t="str">
        <f t="shared" si="1"/>
        <v/>
      </c>
      <c r="I13" s="73"/>
      <c r="J13" s="91"/>
      <c r="K13" s="94"/>
    </row>
    <row r="14" spans="1:11" ht="18.75" customHeight="1">
      <c r="A14" s="45">
        <f t="shared" si="2"/>
        <v>11</v>
      </c>
      <c r="B14" s="46" t="str">
        <f t="shared" si="3"/>
        <v/>
      </c>
      <c r="C14" s="47"/>
      <c r="D14" s="48"/>
      <c r="E14" s="48"/>
      <c r="F14" s="49"/>
      <c r="G14" s="49"/>
      <c r="H14" s="76" t="str">
        <f t="shared" si="1"/>
        <v/>
      </c>
      <c r="I14" s="73"/>
      <c r="J14" s="91"/>
      <c r="K14" s="94"/>
    </row>
    <row r="15" spans="1:11" ht="18.75" customHeight="1">
      <c r="A15" s="45">
        <f t="shared" si="2"/>
        <v>12</v>
      </c>
      <c r="B15" s="46" t="str">
        <f t="shared" si="3"/>
        <v/>
      </c>
      <c r="C15" s="47"/>
      <c r="D15" s="48"/>
      <c r="E15" s="48"/>
      <c r="F15" s="49"/>
      <c r="G15" s="49"/>
      <c r="H15" s="76" t="str">
        <f t="shared" si="1"/>
        <v/>
      </c>
      <c r="I15" s="73"/>
      <c r="J15" s="91"/>
      <c r="K15" s="94"/>
    </row>
    <row r="16" spans="1:11" ht="18.75" customHeight="1">
      <c r="A16" s="45">
        <f t="shared" si="2"/>
        <v>13</v>
      </c>
      <c r="B16" s="46" t="str">
        <f t="shared" si="3"/>
        <v/>
      </c>
      <c r="C16" s="47"/>
      <c r="D16" s="48"/>
      <c r="E16" s="48"/>
      <c r="F16" s="49"/>
      <c r="G16" s="49"/>
      <c r="H16" s="76" t="str">
        <f t="shared" si="1"/>
        <v/>
      </c>
      <c r="I16" s="73"/>
      <c r="J16" s="91"/>
      <c r="K16" s="94"/>
    </row>
    <row r="17" spans="1:11" ht="18.75" customHeight="1">
      <c r="A17" s="45">
        <f t="shared" si="2"/>
        <v>14</v>
      </c>
      <c r="B17" s="46" t="str">
        <f t="shared" si="3"/>
        <v/>
      </c>
      <c r="C17" s="47"/>
      <c r="D17" s="48"/>
      <c r="E17" s="48"/>
      <c r="F17" s="49"/>
      <c r="G17" s="49"/>
      <c r="H17" s="76" t="str">
        <f t="shared" si="1"/>
        <v/>
      </c>
      <c r="I17" s="73"/>
      <c r="J17" s="91"/>
      <c r="K17" s="94"/>
    </row>
    <row r="18" spans="1:11" ht="18.75" customHeight="1">
      <c r="A18" s="45">
        <f t="shared" si="2"/>
        <v>15</v>
      </c>
      <c r="B18" s="46" t="str">
        <f t="shared" si="3"/>
        <v/>
      </c>
      <c r="C18" s="47"/>
      <c r="D18" s="48"/>
      <c r="E18" s="48"/>
      <c r="F18" s="49"/>
      <c r="G18" s="49"/>
      <c r="H18" s="76" t="str">
        <f t="shared" si="1"/>
        <v/>
      </c>
      <c r="I18" s="73"/>
      <c r="J18" s="91"/>
      <c r="K18" s="94"/>
    </row>
    <row r="19" spans="1:11" ht="18.75" customHeight="1">
      <c r="A19" s="45">
        <f t="shared" si="2"/>
        <v>16</v>
      </c>
      <c r="B19" s="46" t="str">
        <f t="shared" si="3"/>
        <v/>
      </c>
      <c r="C19" s="47"/>
      <c r="D19" s="48"/>
      <c r="E19" s="48"/>
      <c r="F19" s="49"/>
      <c r="G19" s="49"/>
      <c r="H19" s="76" t="str">
        <f t="shared" si="1"/>
        <v/>
      </c>
      <c r="I19" s="73"/>
      <c r="J19" s="91"/>
      <c r="K19" s="94"/>
    </row>
    <row r="20" spans="1:11" ht="18.75" customHeight="1">
      <c r="A20" s="45">
        <f t="shared" si="2"/>
        <v>17</v>
      </c>
      <c r="B20" s="46" t="str">
        <f t="shared" si="3"/>
        <v/>
      </c>
      <c r="C20" s="47"/>
      <c r="D20" s="48"/>
      <c r="E20" s="48"/>
      <c r="F20" s="49"/>
      <c r="G20" s="49"/>
      <c r="H20" s="76" t="str">
        <f t="shared" si="1"/>
        <v/>
      </c>
      <c r="I20" s="73"/>
      <c r="J20" s="91"/>
      <c r="K20" s="94"/>
    </row>
    <row r="21" spans="1:11" ht="18.75" customHeight="1">
      <c r="A21" s="45">
        <f t="shared" si="2"/>
        <v>18</v>
      </c>
      <c r="B21" s="46" t="str">
        <f t="shared" si="3"/>
        <v/>
      </c>
      <c r="C21" s="47"/>
      <c r="D21" s="48"/>
      <c r="E21" s="48"/>
      <c r="F21" s="49"/>
      <c r="G21" s="49"/>
      <c r="H21" s="76" t="str">
        <f t="shared" si="1"/>
        <v/>
      </c>
      <c r="I21" s="73"/>
      <c r="J21" s="91"/>
      <c r="K21" s="94"/>
    </row>
    <row r="22" spans="1:11" ht="18.75" customHeight="1">
      <c r="A22" s="45">
        <f t="shared" si="2"/>
        <v>19</v>
      </c>
      <c r="B22" s="46" t="str">
        <f t="shared" si="3"/>
        <v/>
      </c>
      <c r="C22" s="47"/>
      <c r="D22" s="48"/>
      <c r="E22" s="48"/>
      <c r="F22" s="49"/>
      <c r="G22" s="49"/>
      <c r="H22" s="76" t="str">
        <f t="shared" si="1"/>
        <v/>
      </c>
      <c r="I22" s="73"/>
      <c r="J22" s="91"/>
      <c r="K22" s="94"/>
    </row>
    <row r="23" spans="1:11" ht="18.75" customHeight="1">
      <c r="A23" s="45">
        <f t="shared" si="2"/>
        <v>20</v>
      </c>
      <c r="B23" s="46" t="str">
        <f t="shared" si="3"/>
        <v/>
      </c>
      <c r="C23" s="47"/>
      <c r="D23" s="48"/>
      <c r="E23" s="48"/>
      <c r="F23" s="49"/>
      <c r="G23" s="49"/>
      <c r="H23" s="76" t="str">
        <f t="shared" si="1"/>
        <v/>
      </c>
      <c r="I23" s="73"/>
      <c r="J23" s="91"/>
      <c r="K23" s="94"/>
    </row>
    <row r="24" spans="1:11" ht="18.75" customHeight="1">
      <c r="A24" s="45">
        <f t="shared" si="2"/>
        <v>21</v>
      </c>
      <c r="B24" s="46" t="str">
        <f t="shared" si="3"/>
        <v/>
      </c>
      <c r="C24" s="47"/>
      <c r="D24" s="48"/>
      <c r="E24" s="48"/>
      <c r="F24" s="49"/>
      <c r="G24" s="49"/>
      <c r="H24" s="76" t="str">
        <f t="shared" si="1"/>
        <v/>
      </c>
      <c r="I24" s="73"/>
      <c r="J24" s="91"/>
      <c r="K24" s="94"/>
    </row>
    <row r="25" spans="1:11" ht="18.75" customHeight="1">
      <c r="A25" s="45">
        <f t="shared" si="2"/>
        <v>22</v>
      </c>
      <c r="B25" s="46" t="str">
        <f t="shared" si="3"/>
        <v/>
      </c>
      <c r="C25" s="47"/>
      <c r="D25" s="48"/>
      <c r="E25" s="48"/>
      <c r="F25" s="49"/>
      <c r="G25" s="49"/>
      <c r="H25" s="76" t="str">
        <f t="shared" si="1"/>
        <v/>
      </c>
      <c r="I25" s="73"/>
      <c r="J25" s="91"/>
      <c r="K25" s="94"/>
    </row>
    <row r="26" spans="1:11" ht="18.75" customHeight="1">
      <c r="A26" s="45">
        <f t="shared" si="2"/>
        <v>23</v>
      </c>
      <c r="B26" s="46" t="str">
        <f t="shared" si="3"/>
        <v/>
      </c>
      <c r="C26" s="47"/>
      <c r="D26" s="48"/>
      <c r="E26" s="48"/>
      <c r="F26" s="49"/>
      <c r="G26" s="49"/>
      <c r="H26" s="76" t="str">
        <f t="shared" si="1"/>
        <v/>
      </c>
      <c r="I26" s="73"/>
      <c r="J26" s="91"/>
      <c r="K26" s="94"/>
    </row>
    <row r="27" spans="1:11" ht="18.75" customHeight="1">
      <c r="A27" s="45">
        <f t="shared" si="2"/>
        <v>24</v>
      </c>
      <c r="B27" s="46" t="str">
        <f t="shared" si="3"/>
        <v/>
      </c>
      <c r="C27" s="47"/>
      <c r="D27" s="48"/>
      <c r="E27" s="48"/>
      <c r="F27" s="49"/>
      <c r="G27" s="49"/>
      <c r="H27" s="76" t="str">
        <f t="shared" si="1"/>
        <v/>
      </c>
      <c r="I27" s="73"/>
      <c r="J27" s="91"/>
      <c r="K27" s="94"/>
    </row>
    <row r="28" spans="1:11" ht="18.75" customHeight="1">
      <c r="A28" s="45">
        <f t="shared" si="2"/>
        <v>25</v>
      </c>
      <c r="B28" s="46" t="str">
        <f t="shared" si="3"/>
        <v/>
      </c>
      <c r="C28" s="47"/>
      <c r="D28" s="48"/>
      <c r="E28" s="48"/>
      <c r="F28" s="49"/>
      <c r="G28" s="49"/>
      <c r="H28" s="76" t="str">
        <f t="shared" si="1"/>
        <v/>
      </c>
      <c r="I28" s="73"/>
      <c r="J28" s="91"/>
      <c r="K28" s="94"/>
    </row>
    <row r="29" spans="1:11" ht="18.75" customHeight="1">
      <c r="A29" s="45">
        <f t="shared" si="2"/>
        <v>26</v>
      </c>
      <c r="B29" s="46" t="str">
        <f t="shared" si="3"/>
        <v/>
      </c>
      <c r="C29" s="47"/>
      <c r="D29" s="48"/>
      <c r="E29" s="48"/>
      <c r="F29" s="49"/>
      <c r="G29" s="49"/>
      <c r="H29" s="76" t="str">
        <f t="shared" si="1"/>
        <v/>
      </c>
      <c r="I29" s="73"/>
      <c r="J29" s="91"/>
      <c r="K29" s="94"/>
    </row>
    <row r="30" spans="1:11" ht="18.75" customHeight="1">
      <c r="A30" s="45">
        <f t="shared" si="2"/>
        <v>27</v>
      </c>
      <c r="B30" s="46" t="str">
        <f t="shared" si="3"/>
        <v/>
      </c>
      <c r="C30" s="47"/>
      <c r="D30" s="48"/>
      <c r="E30" s="48"/>
      <c r="F30" s="49"/>
      <c r="G30" s="49"/>
      <c r="H30" s="76" t="str">
        <f t="shared" si="1"/>
        <v/>
      </c>
      <c r="I30" s="73"/>
      <c r="J30" s="91"/>
      <c r="K30" s="94"/>
    </row>
    <row r="31" spans="1:11" ht="18.75" customHeight="1">
      <c r="A31" s="45">
        <f t="shared" si="2"/>
        <v>28</v>
      </c>
      <c r="B31" s="46" t="str">
        <f t="shared" si="3"/>
        <v/>
      </c>
      <c r="C31" s="47"/>
      <c r="D31" s="48"/>
      <c r="E31" s="48"/>
      <c r="F31" s="49"/>
      <c r="G31" s="49"/>
      <c r="H31" s="76" t="str">
        <f t="shared" si="1"/>
        <v/>
      </c>
      <c r="I31" s="73"/>
      <c r="J31" s="91"/>
      <c r="K31" s="94"/>
    </row>
    <row r="32" spans="1:11" ht="18.75" customHeight="1">
      <c r="A32" s="45">
        <f t="shared" si="2"/>
        <v>29</v>
      </c>
      <c r="B32" s="46" t="str">
        <f t="shared" si="3"/>
        <v/>
      </c>
      <c r="C32" s="47"/>
      <c r="D32" s="48"/>
      <c r="E32" s="48"/>
      <c r="F32" s="49"/>
      <c r="G32" s="49"/>
      <c r="H32" s="76" t="str">
        <f t="shared" si="1"/>
        <v/>
      </c>
      <c r="I32" s="73"/>
      <c r="J32" s="91"/>
      <c r="K32" s="94"/>
    </row>
    <row r="33" spans="1:11" ht="18.75" customHeight="1">
      <c r="A33" s="45">
        <f t="shared" si="2"/>
        <v>30</v>
      </c>
      <c r="B33" s="46" t="str">
        <f t="shared" si="3"/>
        <v/>
      </c>
      <c r="C33" s="47"/>
      <c r="D33" s="48"/>
      <c r="E33" s="48"/>
      <c r="F33" s="49"/>
      <c r="G33" s="49"/>
      <c r="H33" s="76" t="str">
        <f t="shared" si="1"/>
        <v/>
      </c>
      <c r="I33" s="73"/>
      <c r="J33" s="91"/>
      <c r="K33" s="94"/>
    </row>
    <row r="34" spans="1:11" ht="18.75" customHeight="1">
      <c r="A34" s="45">
        <f t="shared" si="2"/>
        <v>31</v>
      </c>
      <c r="B34" s="46" t="str">
        <f t="shared" si="3"/>
        <v/>
      </c>
      <c r="C34" s="47"/>
      <c r="D34" s="48"/>
      <c r="E34" s="48"/>
      <c r="F34" s="49"/>
      <c r="G34" s="49"/>
      <c r="H34" s="76" t="str">
        <f t="shared" si="1"/>
        <v/>
      </c>
      <c r="I34" s="73"/>
      <c r="J34" s="91"/>
      <c r="K34" s="94"/>
    </row>
    <row r="35" spans="1:11" ht="18.75" customHeight="1">
      <c r="A35" s="45">
        <f t="shared" si="2"/>
        <v>32</v>
      </c>
      <c r="B35" s="46" t="str">
        <f t="shared" si="3"/>
        <v/>
      </c>
      <c r="C35" s="47"/>
      <c r="D35" s="48"/>
      <c r="E35" s="48"/>
      <c r="F35" s="49"/>
      <c r="G35" s="49"/>
      <c r="H35" s="76" t="str">
        <f t="shared" si="1"/>
        <v/>
      </c>
      <c r="I35" s="73"/>
      <c r="J35" s="91"/>
      <c r="K35" s="94"/>
    </row>
    <row r="36" spans="1:11" s="52" customFormat="1" ht="18.75" customHeight="1">
      <c r="A36" s="45">
        <f t="shared" si="2"/>
        <v>33</v>
      </c>
      <c r="B36" s="65" t="str">
        <f t="shared" si="3"/>
        <v/>
      </c>
      <c r="C36" s="66"/>
      <c r="D36" s="67"/>
      <c r="E36" s="67"/>
      <c r="F36" s="69"/>
      <c r="G36" s="49"/>
      <c r="H36" s="76" t="str">
        <f t="shared" si="1"/>
        <v/>
      </c>
      <c r="I36" s="74"/>
      <c r="J36" s="91"/>
      <c r="K36" s="94"/>
    </row>
    <row r="37" spans="1:11" ht="18.75" customHeight="1">
      <c r="A37" s="45">
        <f t="shared" si="2"/>
        <v>34</v>
      </c>
      <c r="B37" s="46" t="str">
        <f t="shared" si="3"/>
        <v/>
      </c>
      <c r="C37" s="47"/>
      <c r="D37" s="48"/>
      <c r="E37" s="48"/>
      <c r="F37" s="49"/>
      <c r="G37" s="49"/>
      <c r="H37" s="76" t="str">
        <f t="shared" si="1"/>
        <v/>
      </c>
      <c r="I37" s="73"/>
      <c r="J37" s="91"/>
      <c r="K37" s="94"/>
    </row>
    <row r="38" spans="1:11" ht="18.75" customHeight="1">
      <c r="A38" s="45">
        <f t="shared" si="2"/>
        <v>35</v>
      </c>
      <c r="B38" s="46" t="str">
        <f t="shared" si="3"/>
        <v/>
      </c>
      <c r="C38" s="47"/>
      <c r="D38" s="48"/>
      <c r="E38" s="48"/>
      <c r="F38" s="49"/>
      <c r="G38" s="49"/>
      <c r="H38" s="76" t="str">
        <f t="shared" si="1"/>
        <v/>
      </c>
      <c r="I38" s="73"/>
      <c r="J38" s="91"/>
      <c r="K38" s="94"/>
    </row>
    <row r="39" spans="1:11" ht="18.75" customHeight="1">
      <c r="A39" s="45">
        <f t="shared" si="2"/>
        <v>36</v>
      </c>
      <c r="B39" s="46" t="str">
        <f t="shared" si="3"/>
        <v/>
      </c>
      <c r="C39" s="47"/>
      <c r="D39" s="48"/>
      <c r="E39" s="48"/>
      <c r="F39" s="49"/>
      <c r="G39" s="49"/>
      <c r="H39" s="76" t="str">
        <f t="shared" si="1"/>
        <v/>
      </c>
      <c r="I39" s="73"/>
      <c r="J39" s="91"/>
      <c r="K39" s="94"/>
    </row>
    <row r="40" spans="1:11" ht="18.75" customHeight="1">
      <c r="A40" s="45">
        <f t="shared" si="2"/>
        <v>37</v>
      </c>
      <c r="B40" s="46" t="str">
        <f t="shared" si="3"/>
        <v/>
      </c>
      <c r="C40" s="47"/>
      <c r="D40" s="48"/>
      <c r="E40" s="48"/>
      <c r="F40" s="49"/>
      <c r="G40" s="49"/>
      <c r="H40" s="76" t="str">
        <f t="shared" si="1"/>
        <v/>
      </c>
      <c r="I40" s="73"/>
      <c r="J40" s="91"/>
      <c r="K40" s="94"/>
    </row>
    <row r="41" spans="1:11" ht="18.75" customHeight="1">
      <c r="A41" s="45">
        <f t="shared" si="2"/>
        <v>38</v>
      </c>
      <c r="B41" s="46" t="str">
        <f t="shared" si="3"/>
        <v/>
      </c>
      <c r="C41" s="47"/>
      <c r="D41" s="48"/>
      <c r="E41" s="48"/>
      <c r="F41" s="49"/>
      <c r="G41" s="49"/>
      <c r="H41" s="76" t="str">
        <f t="shared" si="1"/>
        <v/>
      </c>
      <c r="I41" s="73"/>
      <c r="J41" s="91"/>
      <c r="K41" s="94"/>
    </row>
    <row r="42" spans="1:11" ht="18.75" customHeight="1">
      <c r="A42" s="45">
        <f t="shared" si="2"/>
        <v>39</v>
      </c>
      <c r="B42" s="46" t="str">
        <f t="shared" si="3"/>
        <v/>
      </c>
      <c r="C42" s="47"/>
      <c r="D42" s="48"/>
      <c r="E42" s="48"/>
      <c r="F42" s="49"/>
      <c r="G42" s="49"/>
      <c r="H42" s="76" t="str">
        <f t="shared" si="1"/>
        <v/>
      </c>
      <c r="I42" s="73"/>
      <c r="J42" s="91"/>
      <c r="K42" s="94"/>
    </row>
    <row r="43" spans="1:11" ht="18.75" customHeight="1">
      <c r="A43" s="45">
        <f t="shared" si="2"/>
        <v>40</v>
      </c>
      <c r="B43" s="46" t="str">
        <f t="shared" si="3"/>
        <v/>
      </c>
      <c r="C43" s="47"/>
      <c r="D43" s="48"/>
      <c r="E43" s="48"/>
      <c r="F43" s="49"/>
      <c r="G43" s="49"/>
      <c r="H43" s="76" t="str">
        <f t="shared" si="1"/>
        <v/>
      </c>
      <c r="I43" s="73"/>
      <c r="J43" s="91"/>
      <c r="K43" s="94"/>
    </row>
    <row r="44" spans="1:11" ht="18.75" customHeight="1">
      <c r="A44" s="45">
        <f t="shared" si="2"/>
        <v>41</v>
      </c>
      <c r="B44" s="46" t="str">
        <f t="shared" si="3"/>
        <v/>
      </c>
      <c r="C44" s="47"/>
      <c r="D44" s="48"/>
      <c r="E44" s="48"/>
      <c r="F44" s="49"/>
      <c r="G44" s="49"/>
      <c r="H44" s="76" t="str">
        <f t="shared" si="1"/>
        <v/>
      </c>
      <c r="I44" s="73"/>
      <c r="J44" s="91"/>
      <c r="K44" s="94"/>
    </row>
    <row r="45" spans="1:11" ht="18.75" customHeight="1">
      <c r="A45" s="45">
        <f t="shared" si="2"/>
        <v>42</v>
      </c>
      <c r="B45" s="46" t="str">
        <f t="shared" si="3"/>
        <v/>
      </c>
      <c r="C45" s="47"/>
      <c r="D45" s="48"/>
      <c r="E45" s="48"/>
      <c r="F45" s="49"/>
      <c r="G45" s="49"/>
      <c r="H45" s="76" t="str">
        <f t="shared" si="1"/>
        <v/>
      </c>
      <c r="I45" s="73"/>
      <c r="J45" s="91"/>
      <c r="K45" s="94"/>
    </row>
    <row r="46" spans="1:11" ht="18.75" customHeight="1">
      <c r="A46" s="45">
        <f t="shared" si="2"/>
        <v>43</v>
      </c>
      <c r="B46" s="46" t="str">
        <f t="shared" si="3"/>
        <v/>
      </c>
      <c r="C46" s="47"/>
      <c r="D46" s="48"/>
      <c r="E46" s="48"/>
      <c r="F46" s="49"/>
      <c r="G46" s="49"/>
      <c r="H46" s="76" t="str">
        <f t="shared" si="1"/>
        <v/>
      </c>
      <c r="I46" s="73"/>
      <c r="J46" s="91"/>
      <c r="K46" s="94"/>
    </row>
    <row r="47" spans="1:11" ht="18.75" customHeight="1">
      <c r="A47" s="45">
        <f t="shared" si="2"/>
        <v>44</v>
      </c>
      <c r="B47" s="46" t="str">
        <f t="shared" si="3"/>
        <v/>
      </c>
      <c r="C47" s="47"/>
      <c r="D47" s="48"/>
      <c r="E47" s="48"/>
      <c r="F47" s="49"/>
      <c r="G47" s="49"/>
      <c r="H47" s="76" t="str">
        <f t="shared" si="1"/>
        <v/>
      </c>
      <c r="I47" s="73"/>
      <c r="J47" s="91"/>
      <c r="K47" s="94"/>
    </row>
    <row r="48" spans="1:11" ht="18.75" customHeight="1">
      <c r="A48" s="45">
        <f t="shared" si="2"/>
        <v>45</v>
      </c>
      <c r="B48" s="46" t="str">
        <f t="shared" si="3"/>
        <v/>
      </c>
      <c r="C48" s="47"/>
      <c r="D48" s="48"/>
      <c r="E48" s="48"/>
      <c r="F48" s="49"/>
      <c r="G48" s="49"/>
      <c r="H48" s="76" t="str">
        <f t="shared" si="1"/>
        <v/>
      </c>
      <c r="I48" s="73"/>
      <c r="J48" s="91"/>
      <c r="K48" s="94"/>
    </row>
    <row r="49" spans="1:11" ht="18.75" customHeight="1">
      <c r="A49" s="45">
        <f t="shared" si="2"/>
        <v>46</v>
      </c>
      <c r="B49" s="46" t="str">
        <f t="shared" si="3"/>
        <v/>
      </c>
      <c r="C49" s="47"/>
      <c r="D49" s="48"/>
      <c r="E49" s="48"/>
      <c r="F49" s="49"/>
      <c r="G49" s="49"/>
      <c r="H49" s="76" t="str">
        <f t="shared" si="1"/>
        <v/>
      </c>
      <c r="I49" s="73"/>
      <c r="J49" s="91"/>
      <c r="K49" s="94"/>
    </row>
    <row r="50" spans="1:11" ht="18.75" customHeight="1">
      <c r="A50" s="45">
        <f t="shared" si="2"/>
        <v>47</v>
      </c>
      <c r="B50" s="46" t="str">
        <f t="shared" si="3"/>
        <v/>
      </c>
      <c r="C50" s="47"/>
      <c r="D50" s="48"/>
      <c r="E50" s="48"/>
      <c r="F50" s="49"/>
      <c r="G50" s="49"/>
      <c r="H50" s="76" t="str">
        <f t="shared" si="1"/>
        <v/>
      </c>
      <c r="I50" s="73"/>
      <c r="J50" s="91"/>
      <c r="K50" s="94"/>
    </row>
    <row r="51" spans="1:11" ht="18.75" customHeight="1">
      <c r="A51" s="45">
        <f t="shared" si="2"/>
        <v>48</v>
      </c>
      <c r="B51" s="46" t="str">
        <f t="shared" si="3"/>
        <v/>
      </c>
      <c r="C51" s="47"/>
      <c r="D51" s="48"/>
      <c r="E51" s="48"/>
      <c r="F51" s="49"/>
      <c r="G51" s="49"/>
      <c r="H51" s="76" t="str">
        <f t="shared" si="1"/>
        <v/>
      </c>
      <c r="I51" s="73"/>
      <c r="J51" s="91"/>
      <c r="K51" s="94"/>
    </row>
    <row r="52" spans="1:11" ht="18.75" customHeight="1">
      <c r="A52" s="45">
        <f t="shared" si="2"/>
        <v>49</v>
      </c>
      <c r="B52" s="46" t="str">
        <f t="shared" si="3"/>
        <v/>
      </c>
      <c r="C52" s="47"/>
      <c r="D52" s="48"/>
      <c r="E52" s="48"/>
      <c r="F52" s="49"/>
      <c r="G52" s="49"/>
      <c r="H52" s="76" t="str">
        <f t="shared" si="1"/>
        <v/>
      </c>
      <c r="I52" s="73"/>
      <c r="J52" s="91"/>
      <c r="K52" s="94"/>
    </row>
    <row r="53" spans="1:11" ht="18.75" customHeight="1">
      <c r="A53" s="45">
        <f t="shared" si="2"/>
        <v>50</v>
      </c>
      <c r="B53" s="46" t="str">
        <f t="shared" si="3"/>
        <v/>
      </c>
      <c r="C53" s="47"/>
      <c r="D53" s="48"/>
      <c r="E53" s="48"/>
      <c r="F53" s="49"/>
      <c r="G53" s="49"/>
      <c r="H53" s="76" t="str">
        <f t="shared" si="1"/>
        <v/>
      </c>
      <c r="I53" s="73"/>
      <c r="J53" s="91"/>
      <c r="K53" s="94"/>
    </row>
    <row r="54" spans="1:11" ht="18.75" customHeight="1">
      <c r="A54" s="45">
        <f t="shared" si="2"/>
        <v>51</v>
      </c>
      <c r="B54" s="46" t="str">
        <f t="shared" si="3"/>
        <v/>
      </c>
      <c r="C54" s="47"/>
      <c r="D54" s="48"/>
      <c r="E54" s="48"/>
      <c r="F54" s="49"/>
      <c r="G54" s="49"/>
      <c r="H54" s="76" t="str">
        <f t="shared" si="1"/>
        <v/>
      </c>
      <c r="I54" s="73"/>
      <c r="J54" s="91"/>
      <c r="K54" s="94"/>
    </row>
    <row r="55" spans="1:11" ht="18.75" customHeight="1">
      <c r="A55" s="45">
        <f t="shared" si="2"/>
        <v>52</v>
      </c>
      <c r="B55" s="46" t="str">
        <f t="shared" si="3"/>
        <v/>
      </c>
      <c r="C55" s="47"/>
      <c r="D55" s="48"/>
      <c r="E55" s="48"/>
      <c r="F55" s="49"/>
      <c r="G55" s="49"/>
      <c r="H55" s="76" t="str">
        <f t="shared" si="1"/>
        <v/>
      </c>
      <c r="I55" s="73"/>
      <c r="J55" s="91"/>
      <c r="K55" s="94"/>
    </row>
    <row r="56" spans="1:11" ht="18.75" customHeight="1">
      <c r="A56" s="45">
        <f t="shared" si="2"/>
        <v>53</v>
      </c>
      <c r="B56" s="46" t="str">
        <f t="shared" si="3"/>
        <v/>
      </c>
      <c r="C56" s="47"/>
      <c r="D56" s="48"/>
      <c r="E56" s="48"/>
      <c r="F56" s="49"/>
      <c r="G56" s="49"/>
      <c r="H56" s="76" t="str">
        <f t="shared" si="1"/>
        <v/>
      </c>
      <c r="I56" s="73"/>
      <c r="J56" s="91"/>
      <c r="K56" s="94"/>
    </row>
    <row r="57" spans="1:11" ht="18.75" customHeight="1">
      <c r="A57" s="45">
        <f t="shared" si="2"/>
        <v>54</v>
      </c>
      <c r="B57" s="46" t="str">
        <f t="shared" si="3"/>
        <v/>
      </c>
      <c r="C57" s="47"/>
      <c r="D57" s="48"/>
      <c r="E57" s="48"/>
      <c r="F57" s="49"/>
      <c r="G57" s="49"/>
      <c r="H57" s="76" t="str">
        <f t="shared" si="1"/>
        <v/>
      </c>
      <c r="I57" s="73"/>
      <c r="J57" s="91"/>
      <c r="K57" s="94"/>
    </row>
    <row r="58" spans="1:11" ht="18.75" customHeight="1">
      <c r="A58" s="45">
        <f t="shared" si="2"/>
        <v>55</v>
      </c>
      <c r="B58" s="46" t="str">
        <f t="shared" si="3"/>
        <v/>
      </c>
      <c r="C58" s="47"/>
      <c r="D58" s="48"/>
      <c r="E58" s="48"/>
      <c r="F58" s="49"/>
      <c r="G58" s="49"/>
      <c r="H58" s="76" t="str">
        <f t="shared" si="1"/>
        <v/>
      </c>
      <c r="I58" s="73"/>
      <c r="J58" s="91"/>
      <c r="K58" s="94"/>
    </row>
    <row r="59" spans="1:11" ht="18.75" customHeight="1">
      <c r="A59" s="45">
        <f t="shared" si="2"/>
        <v>56</v>
      </c>
      <c r="B59" s="46" t="str">
        <f t="shared" si="3"/>
        <v/>
      </c>
      <c r="C59" s="47"/>
      <c r="D59" s="48"/>
      <c r="E59" s="48"/>
      <c r="F59" s="49"/>
      <c r="G59" s="49"/>
      <c r="H59" s="76" t="str">
        <f t="shared" si="1"/>
        <v/>
      </c>
      <c r="I59" s="73"/>
      <c r="J59" s="91"/>
      <c r="K59" s="94"/>
    </row>
    <row r="60" spans="1:11" ht="18.75" customHeight="1">
      <c r="A60" s="45">
        <f t="shared" si="2"/>
        <v>57</v>
      </c>
      <c r="B60" s="46" t="str">
        <f t="shared" si="3"/>
        <v/>
      </c>
      <c r="C60" s="47"/>
      <c r="D60" s="48"/>
      <c r="E60" s="48"/>
      <c r="F60" s="49"/>
      <c r="G60" s="49"/>
      <c r="H60" s="76" t="str">
        <f t="shared" si="1"/>
        <v/>
      </c>
      <c r="I60" s="73"/>
      <c r="J60" s="91"/>
      <c r="K60" s="94"/>
    </row>
    <row r="61" spans="1:11" ht="18.75" customHeight="1">
      <c r="A61" s="45">
        <f t="shared" si="2"/>
        <v>58</v>
      </c>
      <c r="B61" s="46" t="str">
        <f t="shared" si="3"/>
        <v/>
      </c>
      <c r="C61" s="47"/>
      <c r="D61" s="48"/>
      <c r="E61" s="48"/>
      <c r="F61" s="49"/>
      <c r="G61" s="49"/>
      <c r="H61" s="76" t="str">
        <f t="shared" si="1"/>
        <v/>
      </c>
      <c r="I61" s="73"/>
      <c r="J61" s="91"/>
      <c r="K61" s="94"/>
    </row>
    <row r="62" spans="1:11" ht="18.75" customHeight="1">
      <c r="A62" s="45">
        <f t="shared" si="2"/>
        <v>59</v>
      </c>
      <c r="B62" s="46" t="str">
        <f t="shared" si="3"/>
        <v/>
      </c>
      <c r="C62" s="47"/>
      <c r="D62" s="48"/>
      <c r="E62" s="48"/>
      <c r="F62" s="49"/>
      <c r="G62" s="49"/>
      <c r="H62" s="76" t="str">
        <f t="shared" si="1"/>
        <v/>
      </c>
      <c r="I62" s="73"/>
      <c r="J62" s="91"/>
      <c r="K62" s="94"/>
    </row>
    <row r="63" spans="1:11" ht="18.75" customHeight="1">
      <c r="A63" s="45">
        <f t="shared" si="2"/>
        <v>60</v>
      </c>
      <c r="B63" s="46" t="str">
        <f t="shared" si="3"/>
        <v/>
      </c>
      <c r="C63" s="47"/>
      <c r="D63" s="48"/>
      <c r="E63" s="48"/>
      <c r="F63" s="49"/>
      <c r="G63" s="49"/>
      <c r="H63" s="76" t="str">
        <f t="shared" si="1"/>
        <v/>
      </c>
      <c r="I63" s="73"/>
      <c r="J63" s="91"/>
      <c r="K63" s="94"/>
    </row>
    <row r="64" spans="1:11" ht="18.75" customHeight="1">
      <c r="A64" s="45">
        <f t="shared" si="2"/>
        <v>61</v>
      </c>
      <c r="B64" s="46" t="str">
        <f t="shared" ref="B64:B275" si="4">IF(C64="","",C64)</f>
        <v/>
      </c>
      <c r="C64" s="47"/>
      <c r="D64" s="48"/>
      <c r="E64" s="48"/>
      <c r="F64" s="49"/>
      <c r="G64" s="49"/>
      <c r="H64" s="76" t="str">
        <f t="shared" si="1"/>
        <v/>
      </c>
      <c r="I64" s="73"/>
      <c r="J64" s="91"/>
      <c r="K64" s="94"/>
    </row>
    <row r="65" spans="1:11" ht="18.75" customHeight="1">
      <c r="A65" s="45">
        <f t="shared" si="2"/>
        <v>62</v>
      </c>
      <c r="B65" s="46" t="str">
        <f t="shared" si="4"/>
        <v/>
      </c>
      <c r="C65" s="47"/>
      <c r="D65" s="48"/>
      <c r="E65" s="48"/>
      <c r="F65" s="49"/>
      <c r="G65" s="49"/>
      <c r="H65" s="76" t="str">
        <f t="shared" si="1"/>
        <v/>
      </c>
      <c r="I65" s="73"/>
      <c r="J65" s="91"/>
      <c r="K65" s="94"/>
    </row>
    <row r="66" spans="1:11" ht="18.75" customHeight="1">
      <c r="A66" s="45">
        <f t="shared" si="2"/>
        <v>63</v>
      </c>
      <c r="B66" s="46" t="str">
        <f t="shared" si="4"/>
        <v/>
      </c>
      <c r="C66" s="47"/>
      <c r="D66" s="48"/>
      <c r="E66" s="48"/>
      <c r="F66" s="49"/>
      <c r="G66" s="49"/>
      <c r="H66" s="76" t="str">
        <f t="shared" si="1"/>
        <v/>
      </c>
      <c r="I66" s="73"/>
      <c r="J66" s="91"/>
      <c r="K66" s="94"/>
    </row>
    <row r="67" spans="1:11" ht="18.75" customHeight="1">
      <c r="A67" s="45">
        <f t="shared" si="2"/>
        <v>64</v>
      </c>
      <c r="B67" s="46" t="str">
        <f t="shared" si="4"/>
        <v/>
      </c>
      <c r="C67" s="47"/>
      <c r="D67" s="48"/>
      <c r="E67" s="48"/>
      <c r="F67" s="49"/>
      <c r="G67" s="49"/>
      <c r="H67" s="76" t="str">
        <f t="shared" si="1"/>
        <v/>
      </c>
      <c r="I67" s="73"/>
      <c r="J67" s="91"/>
      <c r="K67" s="94"/>
    </row>
    <row r="68" spans="1:11" ht="18.75" customHeight="1">
      <c r="A68" s="45">
        <f t="shared" si="2"/>
        <v>65</v>
      </c>
      <c r="B68" s="46" t="str">
        <f t="shared" si="4"/>
        <v/>
      </c>
      <c r="C68" s="47"/>
      <c r="D68" s="48"/>
      <c r="E68" s="48"/>
      <c r="F68" s="49"/>
      <c r="G68" s="49"/>
      <c r="H68" s="76" t="str">
        <f t="shared" ref="H68:H131" si="5">IF(C68="","",F68-G68+H67)</f>
        <v/>
      </c>
      <c r="I68" s="73"/>
      <c r="J68" s="91"/>
      <c r="K68" s="94"/>
    </row>
    <row r="69" spans="1:11" ht="18.75" customHeight="1">
      <c r="A69" s="45">
        <f t="shared" ref="A69:A132" si="6">ROW()-3</f>
        <v>66</v>
      </c>
      <c r="B69" s="46" t="str">
        <f t="shared" si="4"/>
        <v/>
      </c>
      <c r="C69" s="47"/>
      <c r="D69" s="48"/>
      <c r="E69" s="48"/>
      <c r="F69" s="49"/>
      <c r="G69" s="49"/>
      <c r="H69" s="76" t="str">
        <f t="shared" si="5"/>
        <v/>
      </c>
      <c r="I69" s="73"/>
      <c r="J69" s="91"/>
      <c r="K69" s="94"/>
    </row>
    <row r="70" spans="1:11" ht="18.75" customHeight="1">
      <c r="A70" s="45">
        <f t="shared" si="6"/>
        <v>67</v>
      </c>
      <c r="B70" s="46" t="str">
        <f t="shared" si="4"/>
        <v/>
      </c>
      <c r="C70" s="47"/>
      <c r="D70" s="48"/>
      <c r="E70" s="48"/>
      <c r="F70" s="49"/>
      <c r="G70" s="49"/>
      <c r="H70" s="76" t="str">
        <f t="shared" si="5"/>
        <v/>
      </c>
      <c r="I70" s="73"/>
      <c r="J70" s="91"/>
      <c r="K70" s="94"/>
    </row>
    <row r="71" spans="1:11" ht="18.75" customHeight="1">
      <c r="A71" s="45">
        <f t="shared" si="6"/>
        <v>68</v>
      </c>
      <c r="B71" s="46" t="str">
        <f t="shared" si="4"/>
        <v/>
      </c>
      <c r="C71" s="47"/>
      <c r="D71" s="48"/>
      <c r="E71" s="48"/>
      <c r="F71" s="49"/>
      <c r="G71" s="49"/>
      <c r="H71" s="76" t="str">
        <f t="shared" si="5"/>
        <v/>
      </c>
      <c r="I71" s="73"/>
      <c r="J71" s="91"/>
      <c r="K71" s="94"/>
    </row>
    <row r="72" spans="1:11" ht="18.75" customHeight="1">
      <c r="A72" s="45">
        <f t="shared" si="6"/>
        <v>69</v>
      </c>
      <c r="B72" s="46" t="str">
        <f t="shared" si="4"/>
        <v/>
      </c>
      <c r="C72" s="47"/>
      <c r="D72" s="48"/>
      <c r="E72" s="48"/>
      <c r="F72" s="49"/>
      <c r="G72" s="49"/>
      <c r="H72" s="76" t="str">
        <f t="shared" si="5"/>
        <v/>
      </c>
      <c r="I72" s="73"/>
      <c r="J72" s="91"/>
      <c r="K72" s="94"/>
    </row>
    <row r="73" spans="1:11" ht="18.75" customHeight="1">
      <c r="A73" s="45">
        <f t="shared" si="6"/>
        <v>70</v>
      </c>
      <c r="B73" s="46" t="str">
        <f t="shared" si="4"/>
        <v/>
      </c>
      <c r="C73" s="47"/>
      <c r="D73" s="48"/>
      <c r="E73" s="48"/>
      <c r="F73" s="49"/>
      <c r="G73" s="49"/>
      <c r="H73" s="76" t="str">
        <f t="shared" si="5"/>
        <v/>
      </c>
      <c r="I73" s="73"/>
      <c r="J73" s="91"/>
      <c r="K73" s="94"/>
    </row>
    <row r="74" spans="1:11" ht="18.75" customHeight="1">
      <c r="A74" s="45">
        <f t="shared" si="6"/>
        <v>71</v>
      </c>
      <c r="B74" s="46" t="str">
        <f t="shared" si="4"/>
        <v/>
      </c>
      <c r="C74" s="47"/>
      <c r="D74" s="48"/>
      <c r="E74" s="48"/>
      <c r="F74" s="49"/>
      <c r="G74" s="49"/>
      <c r="H74" s="76" t="str">
        <f t="shared" si="5"/>
        <v/>
      </c>
      <c r="I74" s="73"/>
      <c r="J74" s="91"/>
      <c r="K74" s="94"/>
    </row>
    <row r="75" spans="1:11" ht="18.75" customHeight="1">
      <c r="A75" s="45">
        <f t="shared" si="6"/>
        <v>72</v>
      </c>
      <c r="B75" s="46" t="str">
        <f t="shared" si="4"/>
        <v/>
      </c>
      <c r="C75" s="47"/>
      <c r="D75" s="48"/>
      <c r="E75" s="48"/>
      <c r="F75" s="49"/>
      <c r="G75" s="49"/>
      <c r="H75" s="76" t="str">
        <f t="shared" si="5"/>
        <v/>
      </c>
      <c r="I75" s="73"/>
      <c r="J75" s="91"/>
      <c r="K75" s="94"/>
    </row>
    <row r="76" spans="1:11" ht="18.75" customHeight="1">
      <c r="A76" s="45">
        <f t="shared" si="6"/>
        <v>73</v>
      </c>
      <c r="B76" s="46" t="str">
        <f t="shared" ref="B76:B139" si="7">IF(C76="","",C76)</f>
        <v/>
      </c>
      <c r="C76" s="47"/>
      <c r="D76" s="48"/>
      <c r="E76" s="48"/>
      <c r="F76" s="49"/>
      <c r="G76" s="49"/>
      <c r="H76" s="76" t="str">
        <f t="shared" si="5"/>
        <v/>
      </c>
      <c r="I76" s="73"/>
      <c r="J76" s="91"/>
      <c r="K76" s="94"/>
    </row>
    <row r="77" spans="1:11" ht="18.75" customHeight="1">
      <c r="A77" s="45">
        <f t="shared" si="6"/>
        <v>74</v>
      </c>
      <c r="B77" s="46" t="str">
        <f t="shared" si="7"/>
        <v/>
      </c>
      <c r="C77" s="47"/>
      <c r="D77" s="48"/>
      <c r="E77" s="48"/>
      <c r="F77" s="49"/>
      <c r="G77" s="49"/>
      <c r="H77" s="76" t="str">
        <f t="shared" si="5"/>
        <v/>
      </c>
      <c r="I77" s="73"/>
      <c r="J77" s="91"/>
      <c r="K77" s="94"/>
    </row>
    <row r="78" spans="1:11" ht="18.75" customHeight="1">
      <c r="A78" s="45">
        <f t="shared" si="6"/>
        <v>75</v>
      </c>
      <c r="B78" s="46" t="str">
        <f t="shared" si="7"/>
        <v/>
      </c>
      <c r="C78" s="47"/>
      <c r="D78" s="48"/>
      <c r="E78" s="48"/>
      <c r="F78" s="49"/>
      <c r="G78" s="49"/>
      <c r="H78" s="76" t="str">
        <f t="shared" si="5"/>
        <v/>
      </c>
      <c r="I78" s="73"/>
      <c r="J78" s="91"/>
      <c r="K78" s="94"/>
    </row>
    <row r="79" spans="1:11" ht="18.75" customHeight="1">
      <c r="A79" s="45">
        <f t="shared" si="6"/>
        <v>76</v>
      </c>
      <c r="B79" s="46" t="str">
        <f t="shared" si="7"/>
        <v/>
      </c>
      <c r="C79" s="47"/>
      <c r="D79" s="48"/>
      <c r="E79" s="48"/>
      <c r="F79" s="49"/>
      <c r="G79" s="49"/>
      <c r="H79" s="76" t="str">
        <f t="shared" si="5"/>
        <v/>
      </c>
      <c r="I79" s="73"/>
      <c r="J79" s="91"/>
      <c r="K79" s="94"/>
    </row>
    <row r="80" spans="1:11" ht="18.75" customHeight="1">
      <c r="A80" s="45">
        <f t="shared" si="6"/>
        <v>77</v>
      </c>
      <c r="B80" s="46" t="str">
        <f t="shared" si="7"/>
        <v/>
      </c>
      <c r="C80" s="47"/>
      <c r="D80" s="48"/>
      <c r="E80" s="48"/>
      <c r="F80" s="49"/>
      <c r="G80" s="49"/>
      <c r="H80" s="76" t="str">
        <f t="shared" si="5"/>
        <v/>
      </c>
      <c r="I80" s="73"/>
      <c r="J80" s="91"/>
      <c r="K80" s="94"/>
    </row>
    <row r="81" spans="1:11" ht="18.75" customHeight="1">
      <c r="A81" s="45">
        <f t="shared" si="6"/>
        <v>78</v>
      </c>
      <c r="B81" s="46" t="str">
        <f t="shared" si="7"/>
        <v/>
      </c>
      <c r="C81" s="47"/>
      <c r="D81" s="48"/>
      <c r="E81" s="48"/>
      <c r="F81" s="49"/>
      <c r="G81" s="49"/>
      <c r="H81" s="76" t="str">
        <f t="shared" si="5"/>
        <v/>
      </c>
      <c r="I81" s="73"/>
      <c r="J81" s="91"/>
      <c r="K81" s="94"/>
    </row>
    <row r="82" spans="1:11" ht="18.75" customHeight="1">
      <c r="A82" s="45">
        <f t="shared" si="6"/>
        <v>79</v>
      </c>
      <c r="B82" s="46" t="str">
        <f t="shared" si="7"/>
        <v/>
      </c>
      <c r="C82" s="47"/>
      <c r="D82" s="48"/>
      <c r="E82" s="48"/>
      <c r="F82" s="49"/>
      <c r="G82" s="49"/>
      <c r="H82" s="76" t="str">
        <f t="shared" si="5"/>
        <v/>
      </c>
      <c r="I82" s="73"/>
      <c r="J82" s="91"/>
      <c r="K82" s="94"/>
    </row>
    <row r="83" spans="1:11" ht="18.75" customHeight="1">
      <c r="A83" s="45">
        <f t="shared" si="6"/>
        <v>80</v>
      </c>
      <c r="B83" s="46" t="str">
        <f t="shared" si="7"/>
        <v/>
      </c>
      <c r="C83" s="47"/>
      <c r="D83" s="48"/>
      <c r="E83" s="48"/>
      <c r="F83" s="49"/>
      <c r="G83" s="49"/>
      <c r="H83" s="76" t="str">
        <f t="shared" si="5"/>
        <v/>
      </c>
      <c r="I83" s="73"/>
      <c r="J83" s="91"/>
      <c r="K83" s="94"/>
    </row>
    <row r="84" spans="1:11" ht="18.75" customHeight="1">
      <c r="A84" s="45">
        <f t="shared" si="6"/>
        <v>81</v>
      </c>
      <c r="B84" s="46" t="str">
        <f t="shared" si="7"/>
        <v/>
      </c>
      <c r="C84" s="47"/>
      <c r="D84" s="48"/>
      <c r="E84" s="48"/>
      <c r="F84" s="49"/>
      <c r="G84" s="49"/>
      <c r="H84" s="76" t="str">
        <f t="shared" si="5"/>
        <v/>
      </c>
      <c r="I84" s="73"/>
      <c r="J84" s="91"/>
      <c r="K84" s="94"/>
    </row>
    <row r="85" spans="1:11" ht="18.75" customHeight="1">
      <c r="A85" s="45">
        <f t="shared" si="6"/>
        <v>82</v>
      </c>
      <c r="B85" s="46" t="str">
        <f t="shared" si="7"/>
        <v/>
      </c>
      <c r="C85" s="47"/>
      <c r="D85" s="48"/>
      <c r="E85" s="48"/>
      <c r="F85" s="49"/>
      <c r="G85" s="49"/>
      <c r="H85" s="76" t="str">
        <f t="shared" si="5"/>
        <v/>
      </c>
      <c r="I85" s="73"/>
      <c r="J85" s="91"/>
      <c r="K85" s="94"/>
    </row>
    <row r="86" spans="1:11" ht="18.75" customHeight="1">
      <c r="A86" s="45">
        <f t="shared" si="6"/>
        <v>83</v>
      </c>
      <c r="B86" s="46" t="str">
        <f t="shared" si="7"/>
        <v/>
      </c>
      <c r="C86" s="47"/>
      <c r="D86" s="48"/>
      <c r="E86" s="48"/>
      <c r="F86" s="49"/>
      <c r="G86" s="49"/>
      <c r="H86" s="76" t="str">
        <f t="shared" si="5"/>
        <v/>
      </c>
      <c r="I86" s="73"/>
      <c r="J86" s="91"/>
      <c r="K86" s="94"/>
    </row>
    <row r="87" spans="1:11" ht="18.75" customHeight="1">
      <c r="A87" s="45">
        <f t="shared" si="6"/>
        <v>84</v>
      </c>
      <c r="B87" s="46" t="str">
        <f t="shared" si="7"/>
        <v/>
      </c>
      <c r="C87" s="47"/>
      <c r="D87" s="48"/>
      <c r="E87" s="48"/>
      <c r="F87" s="49"/>
      <c r="G87" s="49"/>
      <c r="H87" s="76" t="str">
        <f t="shared" si="5"/>
        <v/>
      </c>
      <c r="I87" s="73"/>
      <c r="J87" s="91"/>
      <c r="K87" s="94"/>
    </row>
    <row r="88" spans="1:11" ht="18.75" customHeight="1">
      <c r="A88" s="45">
        <f t="shared" si="6"/>
        <v>85</v>
      </c>
      <c r="B88" s="46" t="str">
        <f t="shared" si="7"/>
        <v/>
      </c>
      <c r="C88" s="47"/>
      <c r="D88" s="48"/>
      <c r="E88" s="48"/>
      <c r="F88" s="49"/>
      <c r="G88" s="49"/>
      <c r="H88" s="76" t="str">
        <f t="shared" si="5"/>
        <v/>
      </c>
      <c r="I88" s="73"/>
      <c r="J88" s="91"/>
      <c r="K88" s="94"/>
    </row>
    <row r="89" spans="1:11" ht="18.75" customHeight="1">
      <c r="A89" s="45">
        <f t="shared" si="6"/>
        <v>86</v>
      </c>
      <c r="B89" s="46" t="str">
        <f t="shared" si="7"/>
        <v/>
      </c>
      <c r="C89" s="47"/>
      <c r="D89" s="48"/>
      <c r="E89" s="48"/>
      <c r="F89" s="49"/>
      <c r="G89" s="49"/>
      <c r="H89" s="76" t="str">
        <f t="shared" si="5"/>
        <v/>
      </c>
      <c r="I89" s="73"/>
      <c r="J89" s="91"/>
      <c r="K89" s="94"/>
    </row>
    <row r="90" spans="1:11" ht="18.75" customHeight="1">
      <c r="A90" s="45">
        <f t="shared" si="6"/>
        <v>87</v>
      </c>
      <c r="B90" s="46" t="str">
        <f t="shared" si="7"/>
        <v/>
      </c>
      <c r="C90" s="47"/>
      <c r="D90" s="48"/>
      <c r="E90" s="48"/>
      <c r="F90" s="49"/>
      <c r="G90" s="49"/>
      <c r="H90" s="76" t="str">
        <f t="shared" si="5"/>
        <v/>
      </c>
      <c r="I90" s="73"/>
      <c r="J90" s="91"/>
      <c r="K90" s="94"/>
    </row>
    <row r="91" spans="1:11" ht="18.75" customHeight="1">
      <c r="A91" s="45">
        <f t="shared" si="6"/>
        <v>88</v>
      </c>
      <c r="B91" s="46" t="str">
        <f t="shared" si="7"/>
        <v/>
      </c>
      <c r="C91" s="47"/>
      <c r="D91" s="48"/>
      <c r="E91" s="48"/>
      <c r="F91" s="49"/>
      <c r="G91" s="49"/>
      <c r="H91" s="76" t="str">
        <f t="shared" si="5"/>
        <v/>
      </c>
      <c r="I91" s="73"/>
      <c r="J91" s="91"/>
      <c r="K91" s="94"/>
    </row>
    <row r="92" spans="1:11" ht="18.75" customHeight="1">
      <c r="A92" s="45">
        <f t="shared" si="6"/>
        <v>89</v>
      </c>
      <c r="B92" s="46" t="str">
        <f t="shared" si="7"/>
        <v/>
      </c>
      <c r="C92" s="47"/>
      <c r="D92" s="48"/>
      <c r="E92" s="48"/>
      <c r="F92" s="49"/>
      <c r="G92" s="49"/>
      <c r="H92" s="76" t="str">
        <f t="shared" si="5"/>
        <v/>
      </c>
      <c r="I92" s="73"/>
      <c r="J92" s="91"/>
      <c r="K92" s="94"/>
    </row>
    <row r="93" spans="1:11" ht="18.75" customHeight="1">
      <c r="A93" s="45">
        <f t="shared" si="6"/>
        <v>90</v>
      </c>
      <c r="B93" s="46" t="str">
        <f t="shared" si="7"/>
        <v/>
      </c>
      <c r="C93" s="47"/>
      <c r="D93" s="48"/>
      <c r="E93" s="48"/>
      <c r="F93" s="49"/>
      <c r="G93" s="49"/>
      <c r="H93" s="76" t="str">
        <f t="shared" si="5"/>
        <v/>
      </c>
      <c r="I93" s="73"/>
      <c r="J93" s="91"/>
      <c r="K93" s="94"/>
    </row>
    <row r="94" spans="1:11" ht="18.75" customHeight="1">
      <c r="A94" s="45">
        <f t="shared" si="6"/>
        <v>91</v>
      </c>
      <c r="B94" s="46" t="str">
        <f t="shared" si="7"/>
        <v/>
      </c>
      <c r="C94" s="47"/>
      <c r="D94" s="48"/>
      <c r="E94" s="48"/>
      <c r="F94" s="49"/>
      <c r="G94" s="49"/>
      <c r="H94" s="76" t="str">
        <f t="shared" si="5"/>
        <v/>
      </c>
      <c r="I94" s="73"/>
      <c r="J94" s="91"/>
      <c r="K94" s="94"/>
    </row>
    <row r="95" spans="1:11" ht="18.75" customHeight="1">
      <c r="A95" s="45">
        <f t="shared" si="6"/>
        <v>92</v>
      </c>
      <c r="B95" s="46" t="str">
        <f t="shared" si="7"/>
        <v/>
      </c>
      <c r="C95" s="47"/>
      <c r="D95" s="48"/>
      <c r="E95" s="48"/>
      <c r="F95" s="49"/>
      <c r="G95" s="49"/>
      <c r="H95" s="76" t="str">
        <f t="shared" si="5"/>
        <v/>
      </c>
      <c r="I95" s="73"/>
      <c r="J95" s="91"/>
      <c r="K95" s="94"/>
    </row>
    <row r="96" spans="1:11" ht="18.75" customHeight="1">
      <c r="A96" s="45">
        <f t="shared" si="6"/>
        <v>93</v>
      </c>
      <c r="B96" s="46" t="str">
        <f t="shared" si="7"/>
        <v/>
      </c>
      <c r="C96" s="47"/>
      <c r="D96" s="48"/>
      <c r="E96" s="48"/>
      <c r="F96" s="49"/>
      <c r="G96" s="49"/>
      <c r="H96" s="76" t="str">
        <f t="shared" si="5"/>
        <v/>
      </c>
      <c r="I96" s="73"/>
      <c r="J96" s="91"/>
      <c r="K96" s="94"/>
    </row>
    <row r="97" spans="1:11" ht="18.75" customHeight="1">
      <c r="A97" s="45">
        <f t="shared" si="6"/>
        <v>94</v>
      </c>
      <c r="B97" s="46" t="str">
        <f t="shared" si="7"/>
        <v/>
      </c>
      <c r="C97" s="47"/>
      <c r="D97" s="48"/>
      <c r="E97" s="48"/>
      <c r="F97" s="49"/>
      <c r="G97" s="49"/>
      <c r="H97" s="76" t="str">
        <f t="shared" si="5"/>
        <v/>
      </c>
      <c r="I97" s="73"/>
      <c r="J97" s="91"/>
      <c r="K97" s="94"/>
    </row>
    <row r="98" spans="1:11" ht="18.75" customHeight="1">
      <c r="A98" s="45">
        <f t="shared" si="6"/>
        <v>95</v>
      </c>
      <c r="B98" s="46" t="str">
        <f t="shared" si="7"/>
        <v/>
      </c>
      <c r="C98" s="47"/>
      <c r="D98" s="48"/>
      <c r="E98" s="48"/>
      <c r="F98" s="49"/>
      <c r="G98" s="49"/>
      <c r="H98" s="76" t="str">
        <f t="shared" si="5"/>
        <v/>
      </c>
      <c r="I98" s="73"/>
      <c r="J98" s="91"/>
      <c r="K98" s="94"/>
    </row>
    <row r="99" spans="1:11" ht="18.75" customHeight="1">
      <c r="A99" s="45">
        <f t="shared" si="6"/>
        <v>96</v>
      </c>
      <c r="B99" s="46" t="str">
        <f t="shared" si="7"/>
        <v/>
      </c>
      <c r="C99" s="47"/>
      <c r="D99" s="48"/>
      <c r="E99" s="48"/>
      <c r="F99" s="49"/>
      <c r="G99" s="49"/>
      <c r="H99" s="76" t="str">
        <f t="shared" si="5"/>
        <v/>
      </c>
      <c r="I99" s="73"/>
      <c r="J99" s="91"/>
      <c r="K99" s="94"/>
    </row>
    <row r="100" spans="1:11" ht="18.75" customHeight="1">
      <c r="A100" s="45">
        <f t="shared" si="6"/>
        <v>97</v>
      </c>
      <c r="B100" s="46" t="str">
        <f t="shared" si="7"/>
        <v/>
      </c>
      <c r="C100" s="47"/>
      <c r="D100" s="48"/>
      <c r="E100" s="48"/>
      <c r="F100" s="49"/>
      <c r="G100" s="49"/>
      <c r="H100" s="76" t="str">
        <f t="shared" si="5"/>
        <v/>
      </c>
      <c r="I100" s="73"/>
      <c r="J100" s="91"/>
      <c r="K100" s="94"/>
    </row>
    <row r="101" spans="1:11" ht="18.75" customHeight="1">
      <c r="A101" s="45">
        <f t="shared" si="6"/>
        <v>98</v>
      </c>
      <c r="B101" s="46" t="str">
        <f t="shared" si="7"/>
        <v/>
      </c>
      <c r="C101" s="47"/>
      <c r="D101" s="48"/>
      <c r="E101" s="48"/>
      <c r="F101" s="49"/>
      <c r="G101" s="49"/>
      <c r="H101" s="76" t="str">
        <f t="shared" si="5"/>
        <v/>
      </c>
      <c r="I101" s="73"/>
      <c r="J101" s="91"/>
      <c r="K101" s="94"/>
    </row>
    <row r="102" spans="1:11" ht="18.75" customHeight="1">
      <c r="A102" s="45">
        <f t="shared" si="6"/>
        <v>99</v>
      </c>
      <c r="B102" s="46" t="str">
        <f t="shared" si="7"/>
        <v/>
      </c>
      <c r="C102" s="47"/>
      <c r="D102" s="48"/>
      <c r="E102" s="48"/>
      <c r="F102" s="49"/>
      <c r="G102" s="49"/>
      <c r="H102" s="76" t="str">
        <f t="shared" si="5"/>
        <v/>
      </c>
      <c r="I102" s="73"/>
      <c r="J102" s="91"/>
      <c r="K102" s="94"/>
    </row>
    <row r="103" spans="1:11" ht="18.75" customHeight="1">
      <c r="A103" s="45">
        <f t="shared" si="6"/>
        <v>100</v>
      </c>
      <c r="B103" s="46" t="str">
        <f t="shared" si="7"/>
        <v/>
      </c>
      <c r="C103" s="47"/>
      <c r="D103" s="48"/>
      <c r="E103" s="48"/>
      <c r="F103" s="49"/>
      <c r="G103" s="49"/>
      <c r="H103" s="76" t="str">
        <f t="shared" si="5"/>
        <v/>
      </c>
      <c r="I103" s="73"/>
      <c r="J103" s="91"/>
      <c r="K103" s="94"/>
    </row>
    <row r="104" spans="1:11" ht="18.75" customHeight="1">
      <c r="A104" s="45">
        <f t="shared" si="6"/>
        <v>101</v>
      </c>
      <c r="B104" s="46" t="str">
        <f t="shared" si="7"/>
        <v/>
      </c>
      <c r="C104" s="47"/>
      <c r="D104" s="48"/>
      <c r="E104" s="48"/>
      <c r="F104" s="49"/>
      <c r="G104" s="49"/>
      <c r="H104" s="76" t="str">
        <f t="shared" si="5"/>
        <v/>
      </c>
      <c r="I104" s="73"/>
      <c r="J104" s="91"/>
      <c r="K104" s="94"/>
    </row>
    <row r="105" spans="1:11" ht="18.75" customHeight="1">
      <c r="A105" s="45">
        <f t="shared" si="6"/>
        <v>102</v>
      </c>
      <c r="B105" s="46" t="str">
        <f t="shared" si="7"/>
        <v/>
      </c>
      <c r="C105" s="47"/>
      <c r="D105" s="48"/>
      <c r="E105" s="48"/>
      <c r="F105" s="49"/>
      <c r="G105" s="49"/>
      <c r="H105" s="76" t="str">
        <f t="shared" si="5"/>
        <v/>
      </c>
      <c r="I105" s="73"/>
      <c r="J105" s="91"/>
      <c r="K105" s="94"/>
    </row>
    <row r="106" spans="1:11" ht="18.75" customHeight="1">
      <c r="A106" s="45">
        <f t="shared" si="6"/>
        <v>103</v>
      </c>
      <c r="B106" s="46" t="str">
        <f t="shared" si="7"/>
        <v/>
      </c>
      <c r="C106" s="47"/>
      <c r="D106" s="48"/>
      <c r="E106" s="48"/>
      <c r="F106" s="49"/>
      <c r="G106" s="49"/>
      <c r="H106" s="76" t="str">
        <f t="shared" si="5"/>
        <v/>
      </c>
      <c r="I106" s="73"/>
      <c r="J106" s="91"/>
      <c r="K106" s="94"/>
    </row>
    <row r="107" spans="1:11" ht="18.75" customHeight="1">
      <c r="A107" s="45">
        <f t="shared" si="6"/>
        <v>104</v>
      </c>
      <c r="B107" s="46" t="str">
        <f t="shared" si="7"/>
        <v/>
      </c>
      <c r="C107" s="47"/>
      <c r="D107" s="48"/>
      <c r="E107" s="48"/>
      <c r="F107" s="49"/>
      <c r="G107" s="49"/>
      <c r="H107" s="76" t="str">
        <f t="shared" si="5"/>
        <v/>
      </c>
      <c r="I107" s="73"/>
      <c r="J107" s="91"/>
      <c r="K107" s="94"/>
    </row>
    <row r="108" spans="1:11" ht="18.75" customHeight="1">
      <c r="A108" s="45">
        <f t="shared" si="6"/>
        <v>105</v>
      </c>
      <c r="B108" s="46" t="str">
        <f t="shared" si="7"/>
        <v/>
      </c>
      <c r="C108" s="47"/>
      <c r="D108" s="48"/>
      <c r="E108" s="48"/>
      <c r="F108" s="49"/>
      <c r="G108" s="49"/>
      <c r="H108" s="76" t="str">
        <f t="shared" si="5"/>
        <v/>
      </c>
      <c r="I108" s="73"/>
      <c r="J108" s="91"/>
      <c r="K108" s="94"/>
    </row>
    <row r="109" spans="1:11" ht="18.75" customHeight="1">
      <c r="A109" s="45">
        <f t="shared" si="6"/>
        <v>106</v>
      </c>
      <c r="B109" s="46" t="str">
        <f t="shared" si="7"/>
        <v/>
      </c>
      <c r="C109" s="47"/>
      <c r="D109" s="48"/>
      <c r="E109" s="48"/>
      <c r="F109" s="49"/>
      <c r="G109" s="49"/>
      <c r="H109" s="76" t="str">
        <f t="shared" si="5"/>
        <v/>
      </c>
      <c r="I109" s="73"/>
      <c r="J109" s="91"/>
      <c r="K109" s="94"/>
    </row>
    <row r="110" spans="1:11" ht="18.75" customHeight="1">
      <c r="A110" s="45">
        <f t="shared" si="6"/>
        <v>107</v>
      </c>
      <c r="B110" s="46" t="str">
        <f t="shared" si="7"/>
        <v/>
      </c>
      <c r="C110" s="47"/>
      <c r="D110" s="48"/>
      <c r="E110" s="48"/>
      <c r="F110" s="49"/>
      <c r="G110" s="49"/>
      <c r="H110" s="76" t="str">
        <f t="shared" si="5"/>
        <v/>
      </c>
      <c r="I110" s="73"/>
      <c r="J110" s="91"/>
      <c r="K110" s="94"/>
    </row>
    <row r="111" spans="1:11" ht="18.75" customHeight="1">
      <c r="A111" s="45">
        <f t="shared" si="6"/>
        <v>108</v>
      </c>
      <c r="B111" s="46" t="str">
        <f t="shared" si="7"/>
        <v/>
      </c>
      <c r="C111" s="47"/>
      <c r="D111" s="48"/>
      <c r="E111" s="48"/>
      <c r="F111" s="49"/>
      <c r="G111" s="49"/>
      <c r="H111" s="76" t="str">
        <f t="shared" si="5"/>
        <v/>
      </c>
      <c r="I111" s="73"/>
      <c r="J111" s="91"/>
      <c r="K111" s="94"/>
    </row>
    <row r="112" spans="1:11" ht="18.75" customHeight="1">
      <c r="A112" s="45">
        <f t="shared" si="6"/>
        <v>109</v>
      </c>
      <c r="B112" s="46" t="str">
        <f t="shared" si="7"/>
        <v/>
      </c>
      <c r="C112" s="47"/>
      <c r="D112" s="48"/>
      <c r="E112" s="48"/>
      <c r="F112" s="49"/>
      <c r="G112" s="49"/>
      <c r="H112" s="76" t="str">
        <f t="shared" si="5"/>
        <v/>
      </c>
      <c r="I112" s="73"/>
      <c r="J112" s="91"/>
      <c r="K112" s="94"/>
    </row>
    <row r="113" spans="1:11" ht="18.75" customHeight="1">
      <c r="A113" s="45">
        <f t="shared" si="6"/>
        <v>110</v>
      </c>
      <c r="B113" s="46" t="str">
        <f t="shared" si="7"/>
        <v/>
      </c>
      <c r="C113" s="47"/>
      <c r="D113" s="48"/>
      <c r="E113" s="48"/>
      <c r="F113" s="49"/>
      <c r="G113" s="49"/>
      <c r="H113" s="76" t="str">
        <f t="shared" si="5"/>
        <v/>
      </c>
      <c r="I113" s="73"/>
      <c r="J113" s="91"/>
      <c r="K113" s="94"/>
    </row>
    <row r="114" spans="1:11" ht="18.75" customHeight="1">
      <c r="A114" s="45">
        <f t="shared" si="6"/>
        <v>111</v>
      </c>
      <c r="B114" s="46" t="str">
        <f t="shared" si="7"/>
        <v/>
      </c>
      <c r="C114" s="47"/>
      <c r="D114" s="48"/>
      <c r="E114" s="48"/>
      <c r="F114" s="49"/>
      <c r="G114" s="49"/>
      <c r="H114" s="76" t="str">
        <f t="shared" si="5"/>
        <v/>
      </c>
      <c r="I114" s="73"/>
      <c r="J114" s="91"/>
      <c r="K114" s="94"/>
    </row>
    <row r="115" spans="1:11" ht="18.75" customHeight="1">
      <c r="A115" s="45">
        <f t="shared" si="6"/>
        <v>112</v>
      </c>
      <c r="B115" s="46" t="str">
        <f t="shared" si="7"/>
        <v/>
      </c>
      <c r="C115" s="47"/>
      <c r="D115" s="48"/>
      <c r="E115" s="48"/>
      <c r="F115" s="49"/>
      <c r="G115" s="49"/>
      <c r="H115" s="76" t="str">
        <f t="shared" si="5"/>
        <v/>
      </c>
      <c r="I115" s="73"/>
      <c r="J115" s="91"/>
      <c r="K115" s="94"/>
    </row>
    <row r="116" spans="1:11" ht="18.75" customHeight="1">
      <c r="A116" s="45">
        <f t="shared" si="6"/>
        <v>113</v>
      </c>
      <c r="B116" s="46" t="str">
        <f t="shared" si="7"/>
        <v/>
      </c>
      <c r="C116" s="47"/>
      <c r="D116" s="48"/>
      <c r="E116" s="48"/>
      <c r="F116" s="49"/>
      <c r="G116" s="49"/>
      <c r="H116" s="76" t="str">
        <f t="shared" si="5"/>
        <v/>
      </c>
      <c r="I116" s="73"/>
      <c r="J116" s="91"/>
      <c r="K116" s="94"/>
    </row>
    <row r="117" spans="1:11" ht="18.75" customHeight="1">
      <c r="A117" s="45">
        <f t="shared" si="6"/>
        <v>114</v>
      </c>
      <c r="B117" s="46" t="str">
        <f t="shared" si="7"/>
        <v/>
      </c>
      <c r="C117" s="47"/>
      <c r="D117" s="48"/>
      <c r="E117" s="48"/>
      <c r="F117" s="49"/>
      <c r="G117" s="49"/>
      <c r="H117" s="76" t="str">
        <f t="shared" si="5"/>
        <v/>
      </c>
      <c r="I117" s="73"/>
      <c r="J117" s="91"/>
      <c r="K117" s="94"/>
    </row>
    <row r="118" spans="1:11" ht="18.75" customHeight="1">
      <c r="A118" s="45">
        <f t="shared" si="6"/>
        <v>115</v>
      </c>
      <c r="B118" s="46" t="str">
        <f t="shared" si="7"/>
        <v/>
      </c>
      <c r="C118" s="47"/>
      <c r="D118" s="48"/>
      <c r="E118" s="48"/>
      <c r="F118" s="49"/>
      <c r="G118" s="49"/>
      <c r="H118" s="76" t="str">
        <f t="shared" si="5"/>
        <v/>
      </c>
      <c r="I118" s="73"/>
      <c r="J118" s="91"/>
      <c r="K118" s="94"/>
    </row>
    <row r="119" spans="1:11" ht="18.75" customHeight="1">
      <c r="A119" s="45">
        <f t="shared" si="6"/>
        <v>116</v>
      </c>
      <c r="B119" s="46" t="str">
        <f t="shared" si="7"/>
        <v/>
      </c>
      <c r="C119" s="47"/>
      <c r="D119" s="48"/>
      <c r="E119" s="48"/>
      <c r="F119" s="49"/>
      <c r="G119" s="49"/>
      <c r="H119" s="76" t="str">
        <f t="shared" si="5"/>
        <v/>
      </c>
      <c r="I119" s="73"/>
      <c r="J119" s="91"/>
      <c r="K119" s="94"/>
    </row>
    <row r="120" spans="1:11" ht="18.75" customHeight="1">
      <c r="A120" s="45">
        <f t="shared" si="6"/>
        <v>117</v>
      </c>
      <c r="B120" s="46" t="str">
        <f t="shared" si="7"/>
        <v/>
      </c>
      <c r="C120" s="47"/>
      <c r="D120" s="48"/>
      <c r="E120" s="48"/>
      <c r="F120" s="49"/>
      <c r="G120" s="49"/>
      <c r="H120" s="76" t="str">
        <f t="shared" si="5"/>
        <v/>
      </c>
      <c r="I120" s="73"/>
      <c r="J120" s="91"/>
      <c r="K120" s="94"/>
    </row>
    <row r="121" spans="1:11" ht="18.75" customHeight="1">
      <c r="A121" s="45">
        <f t="shared" si="6"/>
        <v>118</v>
      </c>
      <c r="B121" s="46" t="str">
        <f t="shared" si="7"/>
        <v/>
      </c>
      <c r="C121" s="47"/>
      <c r="D121" s="48"/>
      <c r="E121" s="48"/>
      <c r="F121" s="49"/>
      <c r="G121" s="49"/>
      <c r="H121" s="76" t="str">
        <f t="shared" si="5"/>
        <v/>
      </c>
      <c r="I121" s="73"/>
      <c r="J121" s="91"/>
      <c r="K121" s="94"/>
    </row>
    <row r="122" spans="1:11" ht="18.75" customHeight="1">
      <c r="A122" s="45">
        <f t="shared" si="6"/>
        <v>119</v>
      </c>
      <c r="B122" s="46" t="str">
        <f t="shared" si="7"/>
        <v/>
      </c>
      <c r="C122" s="47"/>
      <c r="D122" s="48"/>
      <c r="E122" s="48"/>
      <c r="F122" s="49"/>
      <c r="G122" s="49"/>
      <c r="H122" s="76" t="str">
        <f t="shared" si="5"/>
        <v/>
      </c>
      <c r="I122" s="73"/>
      <c r="J122" s="91"/>
      <c r="K122" s="94"/>
    </row>
    <row r="123" spans="1:11" ht="18.75" customHeight="1">
      <c r="A123" s="45">
        <f t="shared" si="6"/>
        <v>120</v>
      </c>
      <c r="B123" s="46" t="str">
        <f t="shared" si="7"/>
        <v/>
      </c>
      <c r="C123" s="47"/>
      <c r="D123" s="48"/>
      <c r="E123" s="48"/>
      <c r="F123" s="49"/>
      <c r="G123" s="49"/>
      <c r="H123" s="76" t="str">
        <f t="shared" si="5"/>
        <v/>
      </c>
      <c r="I123" s="73"/>
      <c r="J123" s="91"/>
      <c r="K123" s="94"/>
    </row>
    <row r="124" spans="1:11" ht="18.75" customHeight="1">
      <c r="A124" s="45">
        <f t="shared" si="6"/>
        <v>121</v>
      </c>
      <c r="B124" s="46" t="str">
        <f t="shared" si="7"/>
        <v/>
      </c>
      <c r="C124" s="47"/>
      <c r="D124" s="48"/>
      <c r="E124" s="48"/>
      <c r="F124" s="49"/>
      <c r="G124" s="49"/>
      <c r="H124" s="76" t="str">
        <f t="shared" si="5"/>
        <v/>
      </c>
      <c r="I124" s="73"/>
      <c r="J124" s="91"/>
      <c r="K124" s="94"/>
    </row>
    <row r="125" spans="1:11" ht="18.75" customHeight="1">
      <c r="A125" s="45">
        <f t="shared" si="6"/>
        <v>122</v>
      </c>
      <c r="B125" s="46" t="str">
        <f t="shared" si="7"/>
        <v/>
      </c>
      <c r="C125" s="47"/>
      <c r="D125" s="48"/>
      <c r="E125" s="48"/>
      <c r="F125" s="49"/>
      <c r="G125" s="49"/>
      <c r="H125" s="76" t="str">
        <f t="shared" si="5"/>
        <v/>
      </c>
      <c r="I125" s="73"/>
      <c r="J125" s="91"/>
      <c r="K125" s="94"/>
    </row>
    <row r="126" spans="1:11" ht="18.75" customHeight="1">
      <c r="A126" s="45">
        <f t="shared" si="6"/>
        <v>123</v>
      </c>
      <c r="B126" s="46" t="str">
        <f t="shared" si="7"/>
        <v/>
      </c>
      <c r="C126" s="47"/>
      <c r="D126" s="48"/>
      <c r="E126" s="48"/>
      <c r="F126" s="49"/>
      <c r="G126" s="49"/>
      <c r="H126" s="76" t="str">
        <f t="shared" si="5"/>
        <v/>
      </c>
      <c r="I126" s="73"/>
      <c r="J126" s="91"/>
      <c r="K126" s="94"/>
    </row>
    <row r="127" spans="1:11" ht="18.75" customHeight="1">
      <c r="A127" s="45">
        <f t="shared" si="6"/>
        <v>124</v>
      </c>
      <c r="B127" s="46" t="str">
        <f t="shared" si="7"/>
        <v/>
      </c>
      <c r="C127" s="47"/>
      <c r="D127" s="48"/>
      <c r="E127" s="48"/>
      <c r="F127" s="49"/>
      <c r="G127" s="49"/>
      <c r="H127" s="76" t="str">
        <f t="shared" si="5"/>
        <v/>
      </c>
      <c r="I127" s="73"/>
      <c r="J127" s="91"/>
      <c r="K127" s="94"/>
    </row>
    <row r="128" spans="1:11" ht="18.75" customHeight="1">
      <c r="A128" s="45">
        <f t="shared" si="6"/>
        <v>125</v>
      </c>
      <c r="B128" s="46" t="str">
        <f t="shared" si="7"/>
        <v/>
      </c>
      <c r="C128" s="47"/>
      <c r="D128" s="48"/>
      <c r="E128" s="48"/>
      <c r="F128" s="49"/>
      <c r="G128" s="49"/>
      <c r="H128" s="76" t="str">
        <f t="shared" si="5"/>
        <v/>
      </c>
      <c r="I128" s="73"/>
      <c r="J128" s="91"/>
      <c r="K128" s="94"/>
    </row>
    <row r="129" spans="1:11" ht="18.75" customHeight="1">
      <c r="A129" s="45">
        <f t="shared" si="6"/>
        <v>126</v>
      </c>
      <c r="B129" s="46" t="str">
        <f t="shared" si="7"/>
        <v/>
      </c>
      <c r="C129" s="47"/>
      <c r="D129" s="48"/>
      <c r="E129" s="48"/>
      <c r="F129" s="49"/>
      <c r="G129" s="49"/>
      <c r="H129" s="76" t="str">
        <f t="shared" si="5"/>
        <v/>
      </c>
      <c r="I129" s="73"/>
      <c r="J129" s="91"/>
      <c r="K129" s="94"/>
    </row>
    <row r="130" spans="1:11" ht="18.75" customHeight="1">
      <c r="A130" s="45">
        <f t="shared" si="6"/>
        <v>127</v>
      </c>
      <c r="B130" s="46" t="str">
        <f t="shared" si="7"/>
        <v/>
      </c>
      <c r="C130" s="47"/>
      <c r="D130" s="48"/>
      <c r="E130" s="48"/>
      <c r="F130" s="49"/>
      <c r="G130" s="49"/>
      <c r="H130" s="76" t="str">
        <f t="shared" si="5"/>
        <v/>
      </c>
      <c r="I130" s="73"/>
      <c r="J130" s="91"/>
      <c r="K130" s="94"/>
    </row>
    <row r="131" spans="1:11" ht="18.75" customHeight="1">
      <c r="A131" s="45">
        <f t="shared" si="6"/>
        <v>128</v>
      </c>
      <c r="B131" s="46" t="str">
        <f t="shared" si="7"/>
        <v/>
      </c>
      <c r="C131" s="47"/>
      <c r="D131" s="48"/>
      <c r="E131" s="48"/>
      <c r="F131" s="49"/>
      <c r="G131" s="49"/>
      <c r="H131" s="76" t="str">
        <f t="shared" si="5"/>
        <v/>
      </c>
      <c r="I131" s="73"/>
      <c r="J131" s="91"/>
      <c r="K131" s="94"/>
    </row>
    <row r="132" spans="1:11" ht="18.75" customHeight="1">
      <c r="A132" s="45">
        <f t="shared" si="6"/>
        <v>129</v>
      </c>
      <c r="B132" s="46" t="str">
        <f t="shared" si="7"/>
        <v/>
      </c>
      <c r="C132" s="47"/>
      <c r="D132" s="48"/>
      <c r="E132" s="48"/>
      <c r="F132" s="49"/>
      <c r="G132" s="49"/>
      <c r="H132" s="76" t="str">
        <f t="shared" ref="H132:H195" si="8">IF(C132="","",F132-G132+H131)</f>
        <v/>
      </c>
      <c r="I132" s="73"/>
      <c r="J132" s="91"/>
      <c r="K132" s="94"/>
    </row>
    <row r="133" spans="1:11" ht="18.75" customHeight="1">
      <c r="A133" s="45">
        <f t="shared" ref="A133:A196" si="9">ROW()-3</f>
        <v>130</v>
      </c>
      <c r="B133" s="46" t="str">
        <f t="shared" si="7"/>
        <v/>
      </c>
      <c r="C133" s="47"/>
      <c r="D133" s="48"/>
      <c r="E133" s="48"/>
      <c r="F133" s="49"/>
      <c r="G133" s="49"/>
      <c r="H133" s="76" t="str">
        <f t="shared" si="8"/>
        <v/>
      </c>
      <c r="I133" s="73"/>
      <c r="J133" s="91"/>
      <c r="K133" s="94"/>
    </row>
    <row r="134" spans="1:11" ht="18.75" customHeight="1">
      <c r="A134" s="45">
        <f t="shared" si="9"/>
        <v>131</v>
      </c>
      <c r="B134" s="46" t="str">
        <f t="shared" si="7"/>
        <v/>
      </c>
      <c r="C134" s="47"/>
      <c r="D134" s="48"/>
      <c r="E134" s="48"/>
      <c r="F134" s="49"/>
      <c r="G134" s="49"/>
      <c r="H134" s="76" t="str">
        <f t="shared" si="8"/>
        <v/>
      </c>
      <c r="I134" s="73"/>
      <c r="J134" s="91"/>
      <c r="K134" s="94"/>
    </row>
    <row r="135" spans="1:11" ht="18.75" customHeight="1">
      <c r="A135" s="45">
        <f t="shared" si="9"/>
        <v>132</v>
      </c>
      <c r="B135" s="46" t="str">
        <f t="shared" si="7"/>
        <v/>
      </c>
      <c r="C135" s="47"/>
      <c r="D135" s="48"/>
      <c r="E135" s="48"/>
      <c r="F135" s="49"/>
      <c r="G135" s="49"/>
      <c r="H135" s="76" t="str">
        <f t="shared" si="8"/>
        <v/>
      </c>
      <c r="I135" s="73"/>
      <c r="J135" s="91"/>
      <c r="K135" s="94"/>
    </row>
    <row r="136" spans="1:11" ht="18.75" customHeight="1">
      <c r="A136" s="45">
        <f t="shared" si="9"/>
        <v>133</v>
      </c>
      <c r="B136" s="46" t="str">
        <f t="shared" si="7"/>
        <v/>
      </c>
      <c r="C136" s="47"/>
      <c r="D136" s="48"/>
      <c r="E136" s="48"/>
      <c r="F136" s="49"/>
      <c r="G136" s="49"/>
      <c r="H136" s="76" t="str">
        <f t="shared" si="8"/>
        <v/>
      </c>
      <c r="I136" s="73"/>
      <c r="J136" s="91"/>
      <c r="K136" s="94"/>
    </row>
    <row r="137" spans="1:11" ht="18.75" customHeight="1">
      <c r="A137" s="45">
        <f t="shared" si="9"/>
        <v>134</v>
      </c>
      <c r="B137" s="46" t="str">
        <f t="shared" si="7"/>
        <v/>
      </c>
      <c r="C137" s="47"/>
      <c r="D137" s="48"/>
      <c r="E137" s="48"/>
      <c r="F137" s="49"/>
      <c r="G137" s="49"/>
      <c r="H137" s="76" t="str">
        <f t="shared" si="8"/>
        <v/>
      </c>
      <c r="I137" s="73"/>
      <c r="J137" s="91"/>
      <c r="K137" s="94"/>
    </row>
    <row r="138" spans="1:11" ht="18.75" customHeight="1">
      <c r="A138" s="45">
        <f t="shared" si="9"/>
        <v>135</v>
      </c>
      <c r="B138" s="46" t="str">
        <f t="shared" si="7"/>
        <v/>
      </c>
      <c r="C138" s="47"/>
      <c r="D138" s="48"/>
      <c r="E138" s="48"/>
      <c r="F138" s="49"/>
      <c r="G138" s="49"/>
      <c r="H138" s="76" t="str">
        <f t="shared" si="8"/>
        <v/>
      </c>
      <c r="I138" s="73"/>
      <c r="J138" s="91"/>
      <c r="K138" s="94"/>
    </row>
    <row r="139" spans="1:11" ht="18.75" customHeight="1">
      <c r="A139" s="45">
        <f t="shared" si="9"/>
        <v>136</v>
      </c>
      <c r="B139" s="46" t="str">
        <f t="shared" si="7"/>
        <v/>
      </c>
      <c r="C139" s="47"/>
      <c r="D139" s="48"/>
      <c r="E139" s="48"/>
      <c r="F139" s="49"/>
      <c r="G139" s="49"/>
      <c r="H139" s="76" t="str">
        <f t="shared" si="8"/>
        <v/>
      </c>
      <c r="I139" s="73"/>
      <c r="J139" s="91"/>
      <c r="K139" s="94"/>
    </row>
    <row r="140" spans="1:11" ht="18.75" customHeight="1">
      <c r="A140" s="45">
        <f t="shared" si="9"/>
        <v>137</v>
      </c>
      <c r="B140" s="46" t="str">
        <f t="shared" ref="B140:B203" si="10">IF(C140="","",C140)</f>
        <v/>
      </c>
      <c r="C140" s="47"/>
      <c r="D140" s="48"/>
      <c r="E140" s="48"/>
      <c r="F140" s="49"/>
      <c r="G140" s="49"/>
      <c r="H140" s="76" t="str">
        <f t="shared" si="8"/>
        <v/>
      </c>
      <c r="I140" s="73"/>
      <c r="J140" s="91"/>
      <c r="K140" s="94"/>
    </row>
    <row r="141" spans="1:11" ht="18.75" customHeight="1">
      <c r="A141" s="45">
        <f t="shared" si="9"/>
        <v>138</v>
      </c>
      <c r="B141" s="46" t="str">
        <f t="shared" si="10"/>
        <v/>
      </c>
      <c r="C141" s="47"/>
      <c r="D141" s="48"/>
      <c r="E141" s="48"/>
      <c r="F141" s="49"/>
      <c r="G141" s="49"/>
      <c r="H141" s="76" t="str">
        <f t="shared" si="8"/>
        <v/>
      </c>
      <c r="I141" s="73"/>
      <c r="J141" s="91"/>
      <c r="K141" s="94"/>
    </row>
    <row r="142" spans="1:11" ht="18.75" customHeight="1">
      <c r="A142" s="45">
        <f t="shared" si="9"/>
        <v>139</v>
      </c>
      <c r="B142" s="46" t="str">
        <f t="shared" si="10"/>
        <v/>
      </c>
      <c r="C142" s="47"/>
      <c r="D142" s="48"/>
      <c r="E142" s="48"/>
      <c r="F142" s="49"/>
      <c r="G142" s="49"/>
      <c r="H142" s="76" t="str">
        <f t="shared" si="8"/>
        <v/>
      </c>
      <c r="I142" s="73"/>
      <c r="J142" s="91"/>
      <c r="K142" s="94"/>
    </row>
    <row r="143" spans="1:11" ht="18.75" customHeight="1">
      <c r="A143" s="45">
        <f t="shared" si="9"/>
        <v>140</v>
      </c>
      <c r="B143" s="46" t="str">
        <f t="shared" si="10"/>
        <v/>
      </c>
      <c r="C143" s="47"/>
      <c r="D143" s="48"/>
      <c r="E143" s="48"/>
      <c r="F143" s="49"/>
      <c r="G143" s="49"/>
      <c r="H143" s="76" t="str">
        <f t="shared" si="8"/>
        <v/>
      </c>
      <c r="I143" s="73"/>
      <c r="J143" s="91"/>
      <c r="K143" s="94"/>
    </row>
    <row r="144" spans="1:11" ht="18.75" customHeight="1">
      <c r="A144" s="45">
        <f t="shared" si="9"/>
        <v>141</v>
      </c>
      <c r="B144" s="46" t="str">
        <f t="shared" si="10"/>
        <v/>
      </c>
      <c r="C144" s="47"/>
      <c r="D144" s="48"/>
      <c r="E144" s="48"/>
      <c r="F144" s="49"/>
      <c r="G144" s="49"/>
      <c r="H144" s="76" t="str">
        <f t="shared" si="8"/>
        <v/>
      </c>
      <c r="I144" s="73"/>
      <c r="J144" s="91"/>
      <c r="K144" s="94"/>
    </row>
    <row r="145" spans="1:11" ht="18.75" customHeight="1">
      <c r="A145" s="45">
        <f t="shared" si="9"/>
        <v>142</v>
      </c>
      <c r="B145" s="46" t="str">
        <f t="shared" si="10"/>
        <v/>
      </c>
      <c r="C145" s="47"/>
      <c r="D145" s="48"/>
      <c r="E145" s="48"/>
      <c r="F145" s="49"/>
      <c r="G145" s="49"/>
      <c r="H145" s="76" t="str">
        <f t="shared" si="8"/>
        <v/>
      </c>
      <c r="I145" s="73"/>
      <c r="J145" s="91"/>
      <c r="K145" s="94"/>
    </row>
    <row r="146" spans="1:11" ht="18.75" customHeight="1">
      <c r="A146" s="45">
        <f t="shared" si="9"/>
        <v>143</v>
      </c>
      <c r="B146" s="46" t="str">
        <f t="shared" si="10"/>
        <v/>
      </c>
      <c r="C146" s="47"/>
      <c r="D146" s="48"/>
      <c r="E146" s="48"/>
      <c r="F146" s="49"/>
      <c r="G146" s="49"/>
      <c r="H146" s="76" t="str">
        <f t="shared" si="8"/>
        <v/>
      </c>
      <c r="I146" s="73"/>
      <c r="J146" s="91"/>
      <c r="K146" s="94"/>
    </row>
    <row r="147" spans="1:11" ht="18.75" customHeight="1">
      <c r="A147" s="45">
        <f t="shared" si="9"/>
        <v>144</v>
      </c>
      <c r="B147" s="46" t="str">
        <f t="shared" si="10"/>
        <v/>
      </c>
      <c r="C147" s="47"/>
      <c r="D147" s="48"/>
      <c r="E147" s="48"/>
      <c r="F147" s="49"/>
      <c r="G147" s="49"/>
      <c r="H147" s="76" t="str">
        <f t="shared" si="8"/>
        <v/>
      </c>
      <c r="I147" s="73"/>
      <c r="J147" s="91"/>
      <c r="K147" s="94"/>
    </row>
    <row r="148" spans="1:11" ht="18.75" customHeight="1">
      <c r="A148" s="45">
        <f t="shared" si="9"/>
        <v>145</v>
      </c>
      <c r="B148" s="46" t="str">
        <f t="shared" si="10"/>
        <v/>
      </c>
      <c r="C148" s="47"/>
      <c r="D148" s="48"/>
      <c r="E148" s="48"/>
      <c r="F148" s="49"/>
      <c r="G148" s="49"/>
      <c r="H148" s="76" t="str">
        <f t="shared" si="8"/>
        <v/>
      </c>
      <c r="I148" s="73"/>
      <c r="J148" s="91"/>
      <c r="K148" s="94"/>
    </row>
    <row r="149" spans="1:11" ht="18.75" customHeight="1">
      <c r="A149" s="45">
        <f t="shared" si="9"/>
        <v>146</v>
      </c>
      <c r="B149" s="46" t="str">
        <f t="shared" si="10"/>
        <v/>
      </c>
      <c r="C149" s="47"/>
      <c r="D149" s="48"/>
      <c r="E149" s="48"/>
      <c r="F149" s="49"/>
      <c r="G149" s="49"/>
      <c r="H149" s="76" t="str">
        <f t="shared" si="8"/>
        <v/>
      </c>
      <c r="I149" s="73"/>
      <c r="J149" s="91"/>
      <c r="K149" s="94"/>
    </row>
    <row r="150" spans="1:11" ht="18.75" customHeight="1">
      <c r="A150" s="45">
        <f t="shared" si="9"/>
        <v>147</v>
      </c>
      <c r="B150" s="46" t="str">
        <f t="shared" si="10"/>
        <v/>
      </c>
      <c r="C150" s="47"/>
      <c r="D150" s="48"/>
      <c r="E150" s="48"/>
      <c r="F150" s="49"/>
      <c r="G150" s="49"/>
      <c r="H150" s="76" t="str">
        <f t="shared" si="8"/>
        <v/>
      </c>
      <c r="I150" s="73"/>
      <c r="J150" s="91"/>
      <c r="K150" s="94"/>
    </row>
    <row r="151" spans="1:11" ht="18.75" customHeight="1">
      <c r="A151" s="45">
        <f t="shared" si="9"/>
        <v>148</v>
      </c>
      <c r="B151" s="46" t="str">
        <f t="shared" si="10"/>
        <v/>
      </c>
      <c r="C151" s="47"/>
      <c r="D151" s="48"/>
      <c r="E151" s="48"/>
      <c r="F151" s="49"/>
      <c r="G151" s="49"/>
      <c r="H151" s="76" t="str">
        <f t="shared" si="8"/>
        <v/>
      </c>
      <c r="I151" s="73"/>
      <c r="J151" s="91"/>
      <c r="K151" s="94"/>
    </row>
    <row r="152" spans="1:11" ht="18.75" customHeight="1">
      <c r="A152" s="45">
        <f t="shared" si="9"/>
        <v>149</v>
      </c>
      <c r="B152" s="46" t="str">
        <f t="shared" si="10"/>
        <v/>
      </c>
      <c r="C152" s="47"/>
      <c r="D152" s="48"/>
      <c r="E152" s="48"/>
      <c r="F152" s="49"/>
      <c r="G152" s="49"/>
      <c r="H152" s="76" t="str">
        <f t="shared" si="8"/>
        <v/>
      </c>
      <c r="I152" s="73"/>
      <c r="J152" s="91"/>
      <c r="K152" s="94"/>
    </row>
    <row r="153" spans="1:11" ht="18.75" customHeight="1">
      <c r="A153" s="45">
        <f t="shared" si="9"/>
        <v>150</v>
      </c>
      <c r="B153" s="46" t="str">
        <f t="shared" si="10"/>
        <v/>
      </c>
      <c r="C153" s="47"/>
      <c r="D153" s="48"/>
      <c r="E153" s="48"/>
      <c r="F153" s="49"/>
      <c r="G153" s="49"/>
      <c r="H153" s="76" t="str">
        <f t="shared" si="8"/>
        <v/>
      </c>
      <c r="I153" s="73"/>
      <c r="J153" s="91"/>
      <c r="K153" s="94"/>
    </row>
    <row r="154" spans="1:11" ht="18.75" customHeight="1">
      <c r="A154" s="45">
        <f t="shared" si="9"/>
        <v>151</v>
      </c>
      <c r="B154" s="46" t="str">
        <f t="shared" si="10"/>
        <v/>
      </c>
      <c r="C154" s="47"/>
      <c r="D154" s="48"/>
      <c r="E154" s="48"/>
      <c r="F154" s="49"/>
      <c r="G154" s="49"/>
      <c r="H154" s="76" t="str">
        <f t="shared" si="8"/>
        <v/>
      </c>
      <c r="I154" s="73"/>
      <c r="J154" s="91"/>
      <c r="K154" s="94"/>
    </row>
    <row r="155" spans="1:11" ht="18.75" customHeight="1">
      <c r="A155" s="45">
        <f t="shared" si="9"/>
        <v>152</v>
      </c>
      <c r="B155" s="46" t="str">
        <f t="shared" si="10"/>
        <v/>
      </c>
      <c r="C155" s="47"/>
      <c r="D155" s="48"/>
      <c r="E155" s="48"/>
      <c r="F155" s="49"/>
      <c r="G155" s="49"/>
      <c r="H155" s="76" t="str">
        <f t="shared" si="8"/>
        <v/>
      </c>
      <c r="I155" s="73"/>
      <c r="J155" s="91"/>
      <c r="K155" s="94"/>
    </row>
    <row r="156" spans="1:11" ht="18.75" customHeight="1">
      <c r="A156" s="45">
        <f t="shared" si="9"/>
        <v>153</v>
      </c>
      <c r="B156" s="46" t="str">
        <f t="shared" si="10"/>
        <v/>
      </c>
      <c r="C156" s="47"/>
      <c r="D156" s="48"/>
      <c r="E156" s="48"/>
      <c r="F156" s="49"/>
      <c r="G156" s="49"/>
      <c r="H156" s="76" t="str">
        <f t="shared" si="8"/>
        <v/>
      </c>
      <c r="I156" s="73"/>
      <c r="J156" s="91"/>
      <c r="K156" s="94"/>
    </row>
    <row r="157" spans="1:11" ht="18.75" customHeight="1">
      <c r="A157" s="45">
        <f t="shared" si="9"/>
        <v>154</v>
      </c>
      <c r="B157" s="46" t="str">
        <f t="shared" si="10"/>
        <v/>
      </c>
      <c r="C157" s="47"/>
      <c r="D157" s="48"/>
      <c r="E157" s="48"/>
      <c r="F157" s="49"/>
      <c r="G157" s="49"/>
      <c r="H157" s="76" t="str">
        <f t="shared" si="8"/>
        <v/>
      </c>
      <c r="I157" s="73"/>
      <c r="J157" s="91"/>
      <c r="K157" s="94"/>
    </row>
    <row r="158" spans="1:11" ht="18.75" customHeight="1">
      <c r="A158" s="45">
        <f t="shared" si="9"/>
        <v>155</v>
      </c>
      <c r="B158" s="46" t="str">
        <f t="shared" si="10"/>
        <v/>
      </c>
      <c r="C158" s="47"/>
      <c r="D158" s="48"/>
      <c r="E158" s="48"/>
      <c r="F158" s="49"/>
      <c r="G158" s="49"/>
      <c r="H158" s="76" t="str">
        <f t="shared" si="8"/>
        <v/>
      </c>
      <c r="I158" s="73"/>
      <c r="J158" s="91"/>
      <c r="K158" s="94"/>
    </row>
    <row r="159" spans="1:11" ht="18.75" customHeight="1">
      <c r="A159" s="45">
        <f t="shared" si="9"/>
        <v>156</v>
      </c>
      <c r="B159" s="46" t="str">
        <f t="shared" si="10"/>
        <v/>
      </c>
      <c r="C159" s="47"/>
      <c r="D159" s="48"/>
      <c r="E159" s="48"/>
      <c r="F159" s="49"/>
      <c r="G159" s="49"/>
      <c r="H159" s="76" t="str">
        <f t="shared" si="8"/>
        <v/>
      </c>
      <c r="I159" s="73"/>
      <c r="J159" s="91"/>
      <c r="K159" s="94"/>
    </row>
    <row r="160" spans="1:11" ht="18.75" customHeight="1">
      <c r="A160" s="45">
        <f t="shared" si="9"/>
        <v>157</v>
      </c>
      <c r="B160" s="46" t="str">
        <f t="shared" si="10"/>
        <v/>
      </c>
      <c r="C160" s="47"/>
      <c r="D160" s="48"/>
      <c r="E160" s="48"/>
      <c r="F160" s="49"/>
      <c r="G160" s="49"/>
      <c r="H160" s="76" t="str">
        <f t="shared" si="8"/>
        <v/>
      </c>
      <c r="I160" s="73"/>
      <c r="J160" s="91"/>
      <c r="K160" s="94"/>
    </row>
    <row r="161" spans="1:11" ht="18.75" customHeight="1">
      <c r="A161" s="45">
        <f t="shared" si="9"/>
        <v>158</v>
      </c>
      <c r="B161" s="46" t="str">
        <f t="shared" si="10"/>
        <v/>
      </c>
      <c r="C161" s="47"/>
      <c r="D161" s="48"/>
      <c r="E161" s="48"/>
      <c r="F161" s="49"/>
      <c r="G161" s="49"/>
      <c r="H161" s="76" t="str">
        <f t="shared" si="8"/>
        <v/>
      </c>
      <c r="I161" s="73"/>
      <c r="J161" s="91"/>
      <c r="K161" s="94"/>
    </row>
    <row r="162" spans="1:11" ht="18.75" customHeight="1">
      <c r="A162" s="45">
        <f t="shared" si="9"/>
        <v>159</v>
      </c>
      <c r="B162" s="46" t="str">
        <f t="shared" si="10"/>
        <v/>
      </c>
      <c r="C162" s="47"/>
      <c r="D162" s="48"/>
      <c r="E162" s="48"/>
      <c r="F162" s="49"/>
      <c r="G162" s="49"/>
      <c r="H162" s="76" t="str">
        <f t="shared" si="8"/>
        <v/>
      </c>
      <c r="I162" s="73"/>
      <c r="J162" s="91"/>
      <c r="K162" s="94"/>
    </row>
    <row r="163" spans="1:11" ht="18.75" customHeight="1">
      <c r="A163" s="45">
        <f t="shared" si="9"/>
        <v>160</v>
      </c>
      <c r="B163" s="46" t="str">
        <f t="shared" si="10"/>
        <v/>
      </c>
      <c r="C163" s="47"/>
      <c r="D163" s="48"/>
      <c r="E163" s="48"/>
      <c r="F163" s="49"/>
      <c r="G163" s="49"/>
      <c r="H163" s="76" t="str">
        <f t="shared" si="8"/>
        <v/>
      </c>
      <c r="I163" s="73"/>
      <c r="J163" s="91"/>
      <c r="K163" s="94"/>
    </row>
    <row r="164" spans="1:11" ht="18.75" customHeight="1">
      <c r="A164" s="45">
        <f t="shared" si="9"/>
        <v>161</v>
      </c>
      <c r="B164" s="46" t="str">
        <f t="shared" si="10"/>
        <v/>
      </c>
      <c r="C164" s="47"/>
      <c r="D164" s="48"/>
      <c r="E164" s="48"/>
      <c r="F164" s="49"/>
      <c r="G164" s="49"/>
      <c r="H164" s="76" t="str">
        <f t="shared" si="8"/>
        <v/>
      </c>
      <c r="I164" s="73"/>
      <c r="J164" s="91"/>
      <c r="K164" s="94"/>
    </row>
    <row r="165" spans="1:11" ht="18.75" customHeight="1">
      <c r="A165" s="45">
        <f t="shared" si="9"/>
        <v>162</v>
      </c>
      <c r="B165" s="46" t="str">
        <f t="shared" si="10"/>
        <v/>
      </c>
      <c r="C165" s="47"/>
      <c r="D165" s="48"/>
      <c r="E165" s="48"/>
      <c r="F165" s="49"/>
      <c r="G165" s="49"/>
      <c r="H165" s="76" t="str">
        <f t="shared" si="8"/>
        <v/>
      </c>
      <c r="I165" s="73"/>
      <c r="J165" s="91"/>
      <c r="K165" s="94"/>
    </row>
    <row r="166" spans="1:11" ht="18.75" customHeight="1">
      <c r="A166" s="45">
        <f t="shared" si="9"/>
        <v>163</v>
      </c>
      <c r="B166" s="46" t="str">
        <f t="shared" si="10"/>
        <v/>
      </c>
      <c r="C166" s="47"/>
      <c r="D166" s="48"/>
      <c r="E166" s="48"/>
      <c r="F166" s="49"/>
      <c r="G166" s="49"/>
      <c r="H166" s="76" t="str">
        <f t="shared" si="8"/>
        <v/>
      </c>
      <c r="I166" s="73"/>
      <c r="J166" s="91"/>
      <c r="K166" s="94"/>
    </row>
    <row r="167" spans="1:11" ht="18.75" customHeight="1">
      <c r="A167" s="45">
        <f t="shared" si="9"/>
        <v>164</v>
      </c>
      <c r="B167" s="46" t="str">
        <f t="shared" si="10"/>
        <v/>
      </c>
      <c r="C167" s="47"/>
      <c r="D167" s="48"/>
      <c r="E167" s="48"/>
      <c r="F167" s="49"/>
      <c r="G167" s="49"/>
      <c r="H167" s="76" t="str">
        <f t="shared" si="8"/>
        <v/>
      </c>
      <c r="I167" s="73"/>
      <c r="J167" s="91"/>
      <c r="K167" s="94"/>
    </row>
    <row r="168" spans="1:11" ht="18.75" customHeight="1">
      <c r="A168" s="45">
        <f t="shared" si="9"/>
        <v>165</v>
      </c>
      <c r="B168" s="46" t="str">
        <f t="shared" si="10"/>
        <v/>
      </c>
      <c r="C168" s="47"/>
      <c r="D168" s="48"/>
      <c r="E168" s="48"/>
      <c r="F168" s="49"/>
      <c r="G168" s="49"/>
      <c r="H168" s="76" t="str">
        <f t="shared" si="8"/>
        <v/>
      </c>
      <c r="I168" s="73"/>
      <c r="J168" s="91"/>
      <c r="K168" s="94"/>
    </row>
    <row r="169" spans="1:11" ht="18.75" customHeight="1">
      <c r="A169" s="45">
        <f t="shared" si="9"/>
        <v>166</v>
      </c>
      <c r="B169" s="46" t="str">
        <f t="shared" si="10"/>
        <v/>
      </c>
      <c r="C169" s="47"/>
      <c r="D169" s="48"/>
      <c r="E169" s="48"/>
      <c r="F169" s="49"/>
      <c r="G169" s="49"/>
      <c r="H169" s="76" t="str">
        <f t="shared" si="8"/>
        <v/>
      </c>
      <c r="I169" s="73"/>
      <c r="J169" s="91"/>
      <c r="K169" s="94"/>
    </row>
    <row r="170" spans="1:11" ht="18.75" customHeight="1">
      <c r="A170" s="45">
        <f t="shared" si="9"/>
        <v>167</v>
      </c>
      <c r="B170" s="46" t="str">
        <f t="shared" si="10"/>
        <v/>
      </c>
      <c r="C170" s="47"/>
      <c r="D170" s="48"/>
      <c r="E170" s="48"/>
      <c r="F170" s="49"/>
      <c r="G170" s="49"/>
      <c r="H170" s="76" t="str">
        <f t="shared" si="8"/>
        <v/>
      </c>
      <c r="I170" s="73"/>
      <c r="J170" s="91"/>
      <c r="K170" s="94"/>
    </row>
    <row r="171" spans="1:11" ht="18.75" customHeight="1">
      <c r="A171" s="45">
        <f t="shared" si="9"/>
        <v>168</v>
      </c>
      <c r="B171" s="46" t="str">
        <f t="shared" si="10"/>
        <v/>
      </c>
      <c r="C171" s="47"/>
      <c r="D171" s="48"/>
      <c r="E171" s="48"/>
      <c r="F171" s="49"/>
      <c r="G171" s="49"/>
      <c r="H171" s="76" t="str">
        <f t="shared" si="8"/>
        <v/>
      </c>
      <c r="I171" s="73"/>
      <c r="J171" s="91"/>
      <c r="K171" s="94"/>
    </row>
    <row r="172" spans="1:11" ht="18.75" customHeight="1">
      <c r="A172" s="45">
        <f t="shared" si="9"/>
        <v>169</v>
      </c>
      <c r="B172" s="46" t="str">
        <f t="shared" si="10"/>
        <v/>
      </c>
      <c r="C172" s="47"/>
      <c r="D172" s="48"/>
      <c r="E172" s="48"/>
      <c r="F172" s="49"/>
      <c r="G172" s="49"/>
      <c r="H172" s="76" t="str">
        <f t="shared" si="8"/>
        <v/>
      </c>
      <c r="I172" s="73"/>
      <c r="J172" s="91"/>
      <c r="K172" s="94"/>
    </row>
    <row r="173" spans="1:11" ht="18.75" customHeight="1">
      <c r="A173" s="45">
        <f t="shared" si="9"/>
        <v>170</v>
      </c>
      <c r="B173" s="46" t="str">
        <f t="shared" si="10"/>
        <v/>
      </c>
      <c r="C173" s="47"/>
      <c r="D173" s="48"/>
      <c r="E173" s="48"/>
      <c r="F173" s="49"/>
      <c r="G173" s="49"/>
      <c r="H173" s="76" t="str">
        <f t="shared" si="8"/>
        <v/>
      </c>
      <c r="I173" s="73"/>
      <c r="J173" s="91"/>
      <c r="K173" s="94"/>
    </row>
    <row r="174" spans="1:11" ht="18.75" customHeight="1">
      <c r="A174" s="45">
        <f t="shared" si="9"/>
        <v>171</v>
      </c>
      <c r="B174" s="46" t="str">
        <f t="shared" si="10"/>
        <v/>
      </c>
      <c r="C174" s="47"/>
      <c r="D174" s="48"/>
      <c r="E174" s="48"/>
      <c r="F174" s="49"/>
      <c r="G174" s="49"/>
      <c r="H174" s="76" t="str">
        <f t="shared" si="8"/>
        <v/>
      </c>
      <c r="I174" s="73"/>
      <c r="J174" s="91"/>
      <c r="K174" s="94"/>
    </row>
    <row r="175" spans="1:11" ht="18.75" customHeight="1">
      <c r="A175" s="45">
        <f t="shared" si="9"/>
        <v>172</v>
      </c>
      <c r="B175" s="46" t="str">
        <f t="shared" si="10"/>
        <v/>
      </c>
      <c r="C175" s="47"/>
      <c r="D175" s="48"/>
      <c r="E175" s="48"/>
      <c r="F175" s="49"/>
      <c r="G175" s="49"/>
      <c r="H175" s="76" t="str">
        <f t="shared" si="8"/>
        <v/>
      </c>
      <c r="I175" s="73"/>
      <c r="J175" s="91"/>
      <c r="K175" s="94"/>
    </row>
    <row r="176" spans="1:11" ht="18.75" customHeight="1">
      <c r="A176" s="45">
        <f t="shared" si="9"/>
        <v>173</v>
      </c>
      <c r="B176" s="46" t="str">
        <f t="shared" si="10"/>
        <v/>
      </c>
      <c r="C176" s="47"/>
      <c r="D176" s="48"/>
      <c r="E176" s="48"/>
      <c r="F176" s="49"/>
      <c r="G176" s="49"/>
      <c r="H176" s="76" t="str">
        <f t="shared" si="8"/>
        <v/>
      </c>
      <c r="I176" s="73"/>
      <c r="J176" s="91"/>
      <c r="K176" s="94"/>
    </row>
    <row r="177" spans="1:11" ht="18.75" customHeight="1">
      <c r="A177" s="45">
        <f t="shared" si="9"/>
        <v>174</v>
      </c>
      <c r="B177" s="46" t="str">
        <f t="shared" si="10"/>
        <v/>
      </c>
      <c r="C177" s="47"/>
      <c r="D177" s="48"/>
      <c r="E177" s="48"/>
      <c r="F177" s="49"/>
      <c r="G177" s="49"/>
      <c r="H177" s="76" t="str">
        <f t="shared" si="8"/>
        <v/>
      </c>
      <c r="I177" s="73"/>
      <c r="J177" s="91"/>
      <c r="K177" s="94"/>
    </row>
    <row r="178" spans="1:11" ht="18.75" customHeight="1">
      <c r="A178" s="45">
        <f t="shared" si="9"/>
        <v>175</v>
      </c>
      <c r="B178" s="46" t="str">
        <f t="shared" si="10"/>
        <v/>
      </c>
      <c r="C178" s="47"/>
      <c r="D178" s="48"/>
      <c r="E178" s="48"/>
      <c r="F178" s="49"/>
      <c r="G178" s="49"/>
      <c r="H178" s="76" t="str">
        <f t="shared" si="8"/>
        <v/>
      </c>
      <c r="I178" s="73"/>
      <c r="J178" s="91"/>
      <c r="K178" s="94"/>
    </row>
    <row r="179" spans="1:11" ht="18.75" customHeight="1">
      <c r="A179" s="45">
        <f t="shared" si="9"/>
        <v>176</v>
      </c>
      <c r="B179" s="46" t="str">
        <f t="shared" si="10"/>
        <v/>
      </c>
      <c r="C179" s="47"/>
      <c r="D179" s="48"/>
      <c r="E179" s="48"/>
      <c r="F179" s="49"/>
      <c r="G179" s="49"/>
      <c r="H179" s="76" t="str">
        <f t="shared" si="8"/>
        <v/>
      </c>
      <c r="I179" s="73"/>
      <c r="J179" s="91"/>
      <c r="K179" s="94"/>
    </row>
    <row r="180" spans="1:11" ht="18.75" customHeight="1">
      <c r="A180" s="45">
        <f t="shared" si="9"/>
        <v>177</v>
      </c>
      <c r="B180" s="46" t="str">
        <f t="shared" si="10"/>
        <v/>
      </c>
      <c r="C180" s="47"/>
      <c r="D180" s="48"/>
      <c r="E180" s="48"/>
      <c r="F180" s="49"/>
      <c r="G180" s="49"/>
      <c r="H180" s="76" t="str">
        <f t="shared" si="8"/>
        <v/>
      </c>
      <c r="I180" s="73"/>
      <c r="J180" s="91"/>
      <c r="K180" s="94"/>
    </row>
    <row r="181" spans="1:11" ht="18.75" customHeight="1">
      <c r="A181" s="45">
        <f t="shared" si="9"/>
        <v>178</v>
      </c>
      <c r="B181" s="46" t="str">
        <f t="shared" si="10"/>
        <v/>
      </c>
      <c r="C181" s="47"/>
      <c r="D181" s="48"/>
      <c r="E181" s="48"/>
      <c r="F181" s="49"/>
      <c r="G181" s="49"/>
      <c r="H181" s="76" t="str">
        <f t="shared" si="8"/>
        <v/>
      </c>
      <c r="I181" s="73"/>
      <c r="J181" s="91"/>
      <c r="K181" s="94"/>
    </row>
    <row r="182" spans="1:11" ht="18.75" customHeight="1">
      <c r="A182" s="45">
        <f t="shared" si="9"/>
        <v>179</v>
      </c>
      <c r="B182" s="46" t="str">
        <f t="shared" si="10"/>
        <v/>
      </c>
      <c r="C182" s="47"/>
      <c r="D182" s="48"/>
      <c r="E182" s="48"/>
      <c r="F182" s="49"/>
      <c r="G182" s="49"/>
      <c r="H182" s="76" t="str">
        <f t="shared" si="8"/>
        <v/>
      </c>
      <c r="I182" s="73"/>
      <c r="J182" s="91"/>
      <c r="K182" s="94"/>
    </row>
    <row r="183" spans="1:11" ht="18.75" customHeight="1">
      <c r="A183" s="45">
        <f t="shared" si="9"/>
        <v>180</v>
      </c>
      <c r="B183" s="46" t="str">
        <f t="shared" si="10"/>
        <v/>
      </c>
      <c r="C183" s="47"/>
      <c r="D183" s="48"/>
      <c r="E183" s="48"/>
      <c r="F183" s="49"/>
      <c r="G183" s="49"/>
      <c r="H183" s="76" t="str">
        <f t="shared" si="8"/>
        <v/>
      </c>
      <c r="I183" s="73"/>
      <c r="J183" s="91"/>
      <c r="K183" s="94"/>
    </row>
    <row r="184" spans="1:11" ht="18.75" customHeight="1">
      <c r="A184" s="45">
        <f t="shared" si="9"/>
        <v>181</v>
      </c>
      <c r="B184" s="46" t="str">
        <f t="shared" si="10"/>
        <v/>
      </c>
      <c r="C184" s="47"/>
      <c r="D184" s="48"/>
      <c r="E184" s="48"/>
      <c r="F184" s="49"/>
      <c r="G184" s="49"/>
      <c r="H184" s="76" t="str">
        <f t="shared" si="8"/>
        <v/>
      </c>
      <c r="I184" s="73"/>
      <c r="J184" s="91"/>
      <c r="K184" s="94"/>
    </row>
    <row r="185" spans="1:11" ht="18.75" customHeight="1">
      <c r="A185" s="45">
        <f t="shared" si="9"/>
        <v>182</v>
      </c>
      <c r="B185" s="46" t="str">
        <f t="shared" si="10"/>
        <v/>
      </c>
      <c r="C185" s="47"/>
      <c r="D185" s="48"/>
      <c r="E185" s="48"/>
      <c r="F185" s="49"/>
      <c r="G185" s="49"/>
      <c r="H185" s="76" t="str">
        <f t="shared" si="8"/>
        <v/>
      </c>
      <c r="I185" s="73"/>
      <c r="J185" s="91"/>
      <c r="K185" s="94"/>
    </row>
    <row r="186" spans="1:11" ht="18.75" customHeight="1">
      <c r="A186" s="45">
        <f t="shared" si="9"/>
        <v>183</v>
      </c>
      <c r="B186" s="46" t="str">
        <f t="shared" si="10"/>
        <v/>
      </c>
      <c r="C186" s="47"/>
      <c r="D186" s="48"/>
      <c r="E186" s="48"/>
      <c r="F186" s="49"/>
      <c r="G186" s="49"/>
      <c r="H186" s="76" t="str">
        <f t="shared" si="8"/>
        <v/>
      </c>
      <c r="I186" s="73"/>
      <c r="J186" s="91"/>
      <c r="K186" s="94"/>
    </row>
    <row r="187" spans="1:11" ht="18.75" customHeight="1">
      <c r="A187" s="45">
        <f t="shared" si="9"/>
        <v>184</v>
      </c>
      <c r="B187" s="46" t="str">
        <f t="shared" si="10"/>
        <v/>
      </c>
      <c r="C187" s="47"/>
      <c r="D187" s="48"/>
      <c r="E187" s="48"/>
      <c r="F187" s="49"/>
      <c r="G187" s="49"/>
      <c r="H187" s="76" t="str">
        <f t="shared" si="8"/>
        <v/>
      </c>
      <c r="I187" s="73"/>
      <c r="J187" s="91"/>
      <c r="K187" s="94"/>
    </row>
    <row r="188" spans="1:11" ht="18.75" customHeight="1">
      <c r="A188" s="45">
        <f t="shared" si="9"/>
        <v>185</v>
      </c>
      <c r="B188" s="46" t="str">
        <f t="shared" si="10"/>
        <v/>
      </c>
      <c r="C188" s="47"/>
      <c r="D188" s="48"/>
      <c r="E188" s="48"/>
      <c r="F188" s="49"/>
      <c r="G188" s="49"/>
      <c r="H188" s="76" t="str">
        <f t="shared" si="8"/>
        <v/>
      </c>
      <c r="I188" s="73"/>
      <c r="J188" s="91"/>
      <c r="K188" s="94"/>
    </row>
    <row r="189" spans="1:11" ht="18.75" customHeight="1">
      <c r="A189" s="45">
        <f t="shared" si="9"/>
        <v>186</v>
      </c>
      <c r="B189" s="46" t="str">
        <f t="shared" si="10"/>
        <v/>
      </c>
      <c r="C189" s="47"/>
      <c r="D189" s="48"/>
      <c r="E189" s="48"/>
      <c r="F189" s="49"/>
      <c r="G189" s="49"/>
      <c r="H189" s="76" t="str">
        <f t="shared" si="8"/>
        <v/>
      </c>
      <c r="I189" s="73"/>
      <c r="J189" s="91"/>
      <c r="K189" s="94"/>
    </row>
    <row r="190" spans="1:11" ht="18.75" customHeight="1">
      <c r="A190" s="45">
        <f t="shared" si="9"/>
        <v>187</v>
      </c>
      <c r="B190" s="46" t="str">
        <f t="shared" si="10"/>
        <v/>
      </c>
      <c r="C190" s="47"/>
      <c r="D190" s="48"/>
      <c r="E190" s="48"/>
      <c r="F190" s="49"/>
      <c r="G190" s="49"/>
      <c r="H190" s="76" t="str">
        <f t="shared" si="8"/>
        <v/>
      </c>
      <c r="I190" s="73"/>
      <c r="J190" s="91"/>
      <c r="K190" s="94"/>
    </row>
    <row r="191" spans="1:11" ht="18.75" customHeight="1">
      <c r="A191" s="45">
        <f t="shared" si="9"/>
        <v>188</v>
      </c>
      <c r="B191" s="46" t="str">
        <f t="shared" si="10"/>
        <v/>
      </c>
      <c r="C191" s="47"/>
      <c r="D191" s="48"/>
      <c r="E191" s="48"/>
      <c r="F191" s="49"/>
      <c r="G191" s="49"/>
      <c r="H191" s="76" t="str">
        <f t="shared" si="8"/>
        <v/>
      </c>
      <c r="I191" s="73"/>
      <c r="J191" s="91"/>
      <c r="K191" s="94"/>
    </row>
    <row r="192" spans="1:11" ht="18.75" customHeight="1">
      <c r="A192" s="45">
        <f t="shared" si="9"/>
        <v>189</v>
      </c>
      <c r="B192" s="46" t="str">
        <f t="shared" si="10"/>
        <v/>
      </c>
      <c r="C192" s="47"/>
      <c r="D192" s="48"/>
      <c r="E192" s="48"/>
      <c r="F192" s="49"/>
      <c r="G192" s="49"/>
      <c r="H192" s="76" t="str">
        <f t="shared" si="8"/>
        <v/>
      </c>
      <c r="I192" s="73"/>
      <c r="J192" s="91"/>
      <c r="K192" s="94"/>
    </row>
    <row r="193" spans="1:11" ht="18.75" customHeight="1">
      <c r="A193" s="45">
        <f t="shared" si="9"/>
        <v>190</v>
      </c>
      <c r="B193" s="46" t="str">
        <f t="shared" si="10"/>
        <v/>
      </c>
      <c r="C193" s="47"/>
      <c r="D193" s="48"/>
      <c r="E193" s="48"/>
      <c r="F193" s="49"/>
      <c r="G193" s="49"/>
      <c r="H193" s="76" t="str">
        <f t="shared" si="8"/>
        <v/>
      </c>
      <c r="I193" s="73"/>
      <c r="J193" s="91"/>
      <c r="K193" s="94"/>
    </row>
    <row r="194" spans="1:11" ht="18.75" customHeight="1">
      <c r="A194" s="45">
        <f t="shared" si="9"/>
        <v>191</v>
      </c>
      <c r="B194" s="46" t="str">
        <f t="shared" si="10"/>
        <v/>
      </c>
      <c r="C194" s="47"/>
      <c r="D194" s="48"/>
      <c r="E194" s="48"/>
      <c r="F194" s="49"/>
      <c r="G194" s="49"/>
      <c r="H194" s="76" t="str">
        <f t="shared" si="8"/>
        <v/>
      </c>
      <c r="I194" s="73"/>
      <c r="J194" s="91"/>
      <c r="K194" s="94"/>
    </row>
    <row r="195" spans="1:11" ht="18.75" customHeight="1">
      <c r="A195" s="45">
        <f t="shared" si="9"/>
        <v>192</v>
      </c>
      <c r="B195" s="46" t="str">
        <f t="shared" si="10"/>
        <v/>
      </c>
      <c r="C195" s="47"/>
      <c r="D195" s="48"/>
      <c r="E195" s="48"/>
      <c r="F195" s="49"/>
      <c r="G195" s="49"/>
      <c r="H195" s="76" t="str">
        <f t="shared" si="8"/>
        <v/>
      </c>
      <c r="I195" s="73"/>
      <c r="J195" s="91"/>
      <c r="K195" s="94"/>
    </row>
    <row r="196" spans="1:11" ht="18.75" customHeight="1">
      <c r="A196" s="45">
        <f t="shared" si="9"/>
        <v>193</v>
      </c>
      <c r="B196" s="46" t="str">
        <f t="shared" si="10"/>
        <v/>
      </c>
      <c r="C196" s="47"/>
      <c r="D196" s="48"/>
      <c r="E196" s="48"/>
      <c r="F196" s="49"/>
      <c r="G196" s="49"/>
      <c r="H196" s="76" t="str">
        <f t="shared" ref="H196:H259" si="11">IF(C196="","",F196-G196+H195)</f>
        <v/>
      </c>
      <c r="I196" s="73"/>
      <c r="J196" s="91"/>
      <c r="K196" s="94"/>
    </row>
    <row r="197" spans="1:11" ht="18.75" customHeight="1">
      <c r="A197" s="45">
        <f t="shared" ref="A197:A260" si="12">ROW()-3</f>
        <v>194</v>
      </c>
      <c r="B197" s="46" t="str">
        <f t="shared" si="10"/>
        <v/>
      </c>
      <c r="C197" s="47"/>
      <c r="D197" s="48"/>
      <c r="E197" s="48"/>
      <c r="F197" s="49"/>
      <c r="G197" s="49"/>
      <c r="H197" s="76" t="str">
        <f t="shared" si="11"/>
        <v/>
      </c>
      <c r="I197" s="73"/>
      <c r="J197" s="91"/>
      <c r="K197" s="94"/>
    </row>
    <row r="198" spans="1:11" ht="18.75" customHeight="1">
      <c r="A198" s="45">
        <f t="shared" si="12"/>
        <v>195</v>
      </c>
      <c r="B198" s="46" t="str">
        <f t="shared" si="10"/>
        <v/>
      </c>
      <c r="C198" s="47"/>
      <c r="D198" s="48"/>
      <c r="E198" s="48"/>
      <c r="F198" s="49"/>
      <c r="G198" s="49"/>
      <c r="H198" s="76" t="str">
        <f t="shared" si="11"/>
        <v/>
      </c>
      <c r="I198" s="73"/>
      <c r="J198" s="91"/>
      <c r="K198" s="94"/>
    </row>
    <row r="199" spans="1:11" ht="18.75" customHeight="1">
      <c r="A199" s="45">
        <f t="shared" si="12"/>
        <v>196</v>
      </c>
      <c r="B199" s="46" t="str">
        <f t="shared" si="10"/>
        <v/>
      </c>
      <c r="C199" s="47"/>
      <c r="D199" s="48"/>
      <c r="E199" s="48"/>
      <c r="F199" s="49"/>
      <c r="G199" s="49"/>
      <c r="H199" s="76" t="str">
        <f t="shared" si="11"/>
        <v/>
      </c>
      <c r="I199" s="73"/>
      <c r="J199" s="91"/>
      <c r="K199" s="94"/>
    </row>
    <row r="200" spans="1:11" ht="18.75" customHeight="1">
      <c r="A200" s="45">
        <f t="shared" si="12"/>
        <v>197</v>
      </c>
      <c r="B200" s="46" t="str">
        <f t="shared" si="10"/>
        <v/>
      </c>
      <c r="C200" s="47"/>
      <c r="D200" s="48"/>
      <c r="E200" s="48"/>
      <c r="F200" s="49"/>
      <c r="G200" s="49"/>
      <c r="H200" s="76" t="str">
        <f t="shared" si="11"/>
        <v/>
      </c>
      <c r="I200" s="73"/>
      <c r="J200" s="91"/>
      <c r="K200" s="94"/>
    </row>
    <row r="201" spans="1:11" ht="18.75" customHeight="1">
      <c r="A201" s="45">
        <f t="shared" si="12"/>
        <v>198</v>
      </c>
      <c r="B201" s="46" t="str">
        <f t="shared" si="10"/>
        <v/>
      </c>
      <c r="C201" s="47"/>
      <c r="D201" s="48"/>
      <c r="E201" s="48"/>
      <c r="F201" s="49"/>
      <c r="G201" s="49"/>
      <c r="H201" s="76" t="str">
        <f t="shared" si="11"/>
        <v/>
      </c>
      <c r="I201" s="73"/>
      <c r="J201" s="91"/>
      <c r="K201" s="94"/>
    </row>
    <row r="202" spans="1:11" ht="18.75" customHeight="1">
      <c r="A202" s="45">
        <f t="shared" si="12"/>
        <v>199</v>
      </c>
      <c r="B202" s="46" t="str">
        <f t="shared" si="10"/>
        <v/>
      </c>
      <c r="C202" s="47"/>
      <c r="D202" s="48"/>
      <c r="E202" s="48"/>
      <c r="F202" s="49"/>
      <c r="G202" s="49"/>
      <c r="H202" s="76" t="str">
        <f t="shared" si="11"/>
        <v/>
      </c>
      <c r="I202" s="73"/>
      <c r="J202" s="91"/>
      <c r="K202" s="94"/>
    </row>
    <row r="203" spans="1:11" ht="18.75" customHeight="1">
      <c r="A203" s="45">
        <f t="shared" si="12"/>
        <v>200</v>
      </c>
      <c r="B203" s="46" t="str">
        <f t="shared" si="10"/>
        <v/>
      </c>
      <c r="C203" s="47"/>
      <c r="D203" s="48"/>
      <c r="E203" s="48"/>
      <c r="F203" s="49"/>
      <c r="G203" s="49"/>
      <c r="H203" s="76" t="str">
        <f t="shared" si="11"/>
        <v/>
      </c>
      <c r="I203" s="73"/>
      <c r="J203" s="91"/>
      <c r="K203" s="94"/>
    </row>
    <row r="204" spans="1:11" ht="18.75" customHeight="1">
      <c r="A204" s="45">
        <f t="shared" si="12"/>
        <v>201</v>
      </c>
      <c r="B204" s="46" t="str">
        <f t="shared" ref="B204:B245" si="13">IF(C204="","",C204)</f>
        <v/>
      </c>
      <c r="C204" s="47"/>
      <c r="D204" s="48"/>
      <c r="E204" s="48"/>
      <c r="F204" s="49"/>
      <c r="G204" s="49"/>
      <c r="H204" s="76" t="str">
        <f t="shared" si="11"/>
        <v/>
      </c>
      <c r="I204" s="73"/>
      <c r="J204" s="91"/>
      <c r="K204" s="94"/>
    </row>
    <row r="205" spans="1:11" ht="18.75" customHeight="1">
      <c r="A205" s="45">
        <f t="shared" si="12"/>
        <v>202</v>
      </c>
      <c r="B205" s="46" t="str">
        <f t="shared" si="13"/>
        <v/>
      </c>
      <c r="C205" s="47"/>
      <c r="D205" s="48"/>
      <c r="E205" s="48"/>
      <c r="F205" s="49"/>
      <c r="G205" s="49"/>
      <c r="H205" s="76" t="str">
        <f t="shared" si="11"/>
        <v/>
      </c>
      <c r="I205" s="73"/>
      <c r="J205" s="91"/>
      <c r="K205" s="94"/>
    </row>
    <row r="206" spans="1:11" ht="18.75" customHeight="1">
      <c r="A206" s="45">
        <f t="shared" si="12"/>
        <v>203</v>
      </c>
      <c r="B206" s="46" t="str">
        <f t="shared" si="13"/>
        <v/>
      </c>
      <c r="C206" s="47"/>
      <c r="D206" s="48"/>
      <c r="E206" s="48"/>
      <c r="F206" s="49"/>
      <c r="G206" s="49"/>
      <c r="H206" s="76" t="str">
        <f t="shared" si="11"/>
        <v/>
      </c>
      <c r="I206" s="73"/>
      <c r="J206" s="91"/>
      <c r="K206" s="94"/>
    </row>
    <row r="207" spans="1:11" ht="18.75" customHeight="1">
      <c r="A207" s="45">
        <f t="shared" si="12"/>
        <v>204</v>
      </c>
      <c r="B207" s="46" t="str">
        <f t="shared" si="13"/>
        <v/>
      </c>
      <c r="C207" s="47"/>
      <c r="D207" s="48"/>
      <c r="E207" s="48"/>
      <c r="F207" s="49"/>
      <c r="G207" s="49"/>
      <c r="H207" s="76" t="str">
        <f t="shared" si="11"/>
        <v/>
      </c>
      <c r="I207" s="73"/>
      <c r="J207" s="91"/>
      <c r="K207" s="94"/>
    </row>
    <row r="208" spans="1:11" ht="18.75" customHeight="1">
      <c r="A208" s="45">
        <f t="shared" si="12"/>
        <v>205</v>
      </c>
      <c r="B208" s="46" t="str">
        <f t="shared" si="13"/>
        <v/>
      </c>
      <c r="C208" s="47"/>
      <c r="D208" s="48"/>
      <c r="E208" s="48"/>
      <c r="F208" s="49"/>
      <c r="G208" s="49"/>
      <c r="H208" s="76" t="str">
        <f t="shared" si="11"/>
        <v/>
      </c>
      <c r="I208" s="73"/>
      <c r="J208" s="91"/>
      <c r="K208" s="94"/>
    </row>
    <row r="209" spans="1:11" ht="18.75" customHeight="1">
      <c r="A209" s="45">
        <f t="shared" si="12"/>
        <v>206</v>
      </c>
      <c r="B209" s="46" t="str">
        <f t="shared" si="13"/>
        <v/>
      </c>
      <c r="C209" s="47"/>
      <c r="D209" s="48"/>
      <c r="E209" s="48"/>
      <c r="F209" s="49"/>
      <c r="G209" s="49"/>
      <c r="H209" s="76" t="str">
        <f t="shared" si="11"/>
        <v/>
      </c>
      <c r="I209" s="73"/>
      <c r="J209" s="91"/>
      <c r="K209" s="94"/>
    </row>
    <row r="210" spans="1:11" ht="18.75" customHeight="1">
      <c r="A210" s="45">
        <f t="shared" si="12"/>
        <v>207</v>
      </c>
      <c r="B210" s="46" t="str">
        <f t="shared" si="13"/>
        <v/>
      </c>
      <c r="C210" s="47"/>
      <c r="D210" s="48"/>
      <c r="E210" s="48"/>
      <c r="F210" s="49"/>
      <c r="G210" s="49"/>
      <c r="H210" s="76" t="str">
        <f t="shared" si="11"/>
        <v/>
      </c>
      <c r="I210" s="73"/>
      <c r="J210" s="91"/>
      <c r="K210" s="94"/>
    </row>
    <row r="211" spans="1:11" ht="18.75" customHeight="1">
      <c r="A211" s="45">
        <f t="shared" si="12"/>
        <v>208</v>
      </c>
      <c r="B211" s="46" t="str">
        <f t="shared" si="13"/>
        <v/>
      </c>
      <c r="C211" s="47"/>
      <c r="D211" s="48"/>
      <c r="E211" s="48"/>
      <c r="F211" s="49"/>
      <c r="G211" s="49"/>
      <c r="H211" s="76" t="str">
        <f t="shared" si="11"/>
        <v/>
      </c>
      <c r="I211" s="73"/>
      <c r="J211" s="91"/>
      <c r="K211" s="94"/>
    </row>
    <row r="212" spans="1:11" ht="18.75" customHeight="1">
      <c r="A212" s="45">
        <f t="shared" si="12"/>
        <v>209</v>
      </c>
      <c r="B212" s="46" t="str">
        <f t="shared" si="13"/>
        <v/>
      </c>
      <c r="C212" s="47"/>
      <c r="D212" s="48"/>
      <c r="E212" s="48"/>
      <c r="F212" s="49"/>
      <c r="G212" s="49"/>
      <c r="H212" s="76" t="str">
        <f t="shared" si="11"/>
        <v/>
      </c>
      <c r="I212" s="73"/>
      <c r="J212" s="91"/>
      <c r="K212" s="94"/>
    </row>
    <row r="213" spans="1:11" ht="18.75" customHeight="1">
      <c r="A213" s="45">
        <f t="shared" si="12"/>
        <v>210</v>
      </c>
      <c r="B213" s="46" t="str">
        <f t="shared" si="13"/>
        <v/>
      </c>
      <c r="C213" s="47"/>
      <c r="D213" s="48"/>
      <c r="E213" s="48"/>
      <c r="F213" s="49"/>
      <c r="G213" s="49"/>
      <c r="H213" s="76" t="str">
        <f t="shared" si="11"/>
        <v/>
      </c>
      <c r="I213" s="73"/>
      <c r="J213" s="91"/>
      <c r="K213" s="94"/>
    </row>
    <row r="214" spans="1:11" ht="18.75" customHeight="1">
      <c r="A214" s="45">
        <f t="shared" si="12"/>
        <v>211</v>
      </c>
      <c r="B214" s="46" t="str">
        <f t="shared" si="13"/>
        <v/>
      </c>
      <c r="C214" s="47"/>
      <c r="D214" s="48"/>
      <c r="E214" s="48"/>
      <c r="F214" s="49"/>
      <c r="G214" s="49"/>
      <c r="H214" s="76" t="str">
        <f t="shared" si="11"/>
        <v/>
      </c>
      <c r="I214" s="73"/>
      <c r="J214" s="91"/>
      <c r="K214" s="94"/>
    </row>
    <row r="215" spans="1:11" ht="18.75" customHeight="1">
      <c r="A215" s="45">
        <f t="shared" si="12"/>
        <v>212</v>
      </c>
      <c r="B215" s="46" t="str">
        <f t="shared" si="13"/>
        <v/>
      </c>
      <c r="C215" s="47"/>
      <c r="D215" s="48"/>
      <c r="E215" s="48"/>
      <c r="F215" s="49"/>
      <c r="G215" s="49"/>
      <c r="H215" s="76" t="str">
        <f t="shared" si="11"/>
        <v/>
      </c>
      <c r="I215" s="73"/>
      <c r="J215" s="91"/>
      <c r="K215" s="94"/>
    </row>
    <row r="216" spans="1:11" ht="18.75" customHeight="1">
      <c r="A216" s="45">
        <f t="shared" si="12"/>
        <v>213</v>
      </c>
      <c r="B216" s="46" t="str">
        <f t="shared" si="13"/>
        <v/>
      </c>
      <c r="C216" s="47"/>
      <c r="D216" s="48"/>
      <c r="E216" s="48"/>
      <c r="F216" s="49"/>
      <c r="G216" s="49"/>
      <c r="H216" s="76" t="str">
        <f t="shared" si="11"/>
        <v/>
      </c>
      <c r="I216" s="73"/>
      <c r="J216" s="91"/>
      <c r="K216" s="94"/>
    </row>
    <row r="217" spans="1:11" ht="18.75" customHeight="1">
      <c r="A217" s="45">
        <f t="shared" si="12"/>
        <v>214</v>
      </c>
      <c r="B217" s="46" t="str">
        <f t="shared" si="13"/>
        <v/>
      </c>
      <c r="C217" s="47"/>
      <c r="D217" s="48"/>
      <c r="E217" s="48"/>
      <c r="F217" s="49"/>
      <c r="G217" s="49"/>
      <c r="H217" s="76" t="str">
        <f t="shared" si="11"/>
        <v/>
      </c>
      <c r="I217" s="73"/>
      <c r="J217" s="91"/>
      <c r="K217" s="94"/>
    </row>
    <row r="218" spans="1:11" ht="18.75" customHeight="1">
      <c r="A218" s="45">
        <f t="shared" si="12"/>
        <v>215</v>
      </c>
      <c r="B218" s="46" t="str">
        <f t="shared" si="13"/>
        <v/>
      </c>
      <c r="C218" s="47"/>
      <c r="D218" s="48"/>
      <c r="E218" s="48"/>
      <c r="F218" s="49"/>
      <c r="G218" s="49"/>
      <c r="H218" s="76" t="str">
        <f t="shared" si="11"/>
        <v/>
      </c>
      <c r="I218" s="73"/>
      <c r="J218" s="91"/>
      <c r="K218" s="94"/>
    </row>
    <row r="219" spans="1:11" ht="18.75" customHeight="1">
      <c r="A219" s="45">
        <f t="shared" si="12"/>
        <v>216</v>
      </c>
      <c r="B219" s="46" t="str">
        <f t="shared" si="13"/>
        <v/>
      </c>
      <c r="C219" s="47"/>
      <c r="D219" s="48"/>
      <c r="E219" s="48"/>
      <c r="F219" s="49"/>
      <c r="G219" s="49"/>
      <c r="H219" s="76" t="str">
        <f t="shared" si="11"/>
        <v/>
      </c>
      <c r="I219" s="73"/>
      <c r="J219" s="91"/>
      <c r="K219" s="94"/>
    </row>
    <row r="220" spans="1:11" ht="18.75" customHeight="1">
      <c r="A220" s="45">
        <f t="shared" si="12"/>
        <v>217</v>
      </c>
      <c r="B220" s="46" t="str">
        <f t="shared" si="13"/>
        <v/>
      </c>
      <c r="C220" s="47"/>
      <c r="D220" s="48"/>
      <c r="E220" s="48"/>
      <c r="F220" s="49"/>
      <c r="G220" s="49"/>
      <c r="H220" s="76" t="str">
        <f t="shared" si="11"/>
        <v/>
      </c>
      <c r="I220" s="73"/>
      <c r="J220" s="91"/>
      <c r="K220" s="94"/>
    </row>
    <row r="221" spans="1:11" ht="18.75" customHeight="1">
      <c r="A221" s="45">
        <f t="shared" si="12"/>
        <v>218</v>
      </c>
      <c r="B221" s="46" t="str">
        <f t="shared" si="13"/>
        <v/>
      </c>
      <c r="C221" s="47"/>
      <c r="D221" s="48"/>
      <c r="E221" s="48"/>
      <c r="F221" s="49"/>
      <c r="G221" s="49"/>
      <c r="H221" s="76" t="str">
        <f t="shared" si="11"/>
        <v/>
      </c>
      <c r="I221" s="73"/>
      <c r="J221" s="91"/>
      <c r="K221" s="94"/>
    </row>
    <row r="222" spans="1:11" ht="18.75" customHeight="1">
      <c r="A222" s="45">
        <f t="shared" si="12"/>
        <v>219</v>
      </c>
      <c r="B222" s="46" t="str">
        <f t="shared" si="13"/>
        <v/>
      </c>
      <c r="C222" s="47"/>
      <c r="D222" s="48"/>
      <c r="E222" s="48"/>
      <c r="F222" s="49"/>
      <c r="G222" s="49"/>
      <c r="H222" s="76" t="str">
        <f t="shared" si="11"/>
        <v/>
      </c>
      <c r="I222" s="73"/>
      <c r="J222" s="91"/>
      <c r="K222" s="94"/>
    </row>
    <row r="223" spans="1:11" ht="18.75" customHeight="1">
      <c r="A223" s="45">
        <f t="shared" si="12"/>
        <v>220</v>
      </c>
      <c r="B223" s="46" t="str">
        <f t="shared" si="13"/>
        <v/>
      </c>
      <c r="C223" s="47"/>
      <c r="D223" s="48"/>
      <c r="E223" s="48"/>
      <c r="F223" s="49"/>
      <c r="G223" s="49"/>
      <c r="H223" s="76" t="str">
        <f t="shared" si="11"/>
        <v/>
      </c>
      <c r="I223" s="73"/>
      <c r="J223" s="91"/>
      <c r="K223" s="94"/>
    </row>
    <row r="224" spans="1:11" ht="18.75" customHeight="1">
      <c r="A224" s="45">
        <f t="shared" si="12"/>
        <v>221</v>
      </c>
      <c r="B224" s="46" t="str">
        <f t="shared" si="13"/>
        <v/>
      </c>
      <c r="C224" s="47"/>
      <c r="D224" s="48"/>
      <c r="E224" s="48"/>
      <c r="F224" s="49"/>
      <c r="G224" s="49"/>
      <c r="H224" s="76" t="str">
        <f t="shared" si="11"/>
        <v/>
      </c>
      <c r="I224" s="73"/>
      <c r="J224" s="91"/>
      <c r="K224" s="94"/>
    </row>
    <row r="225" spans="1:11" ht="18.75" customHeight="1">
      <c r="A225" s="45">
        <f t="shared" si="12"/>
        <v>222</v>
      </c>
      <c r="B225" s="46" t="str">
        <f t="shared" si="13"/>
        <v/>
      </c>
      <c r="C225" s="47"/>
      <c r="D225" s="48"/>
      <c r="E225" s="48"/>
      <c r="F225" s="49"/>
      <c r="G225" s="49"/>
      <c r="H225" s="76" t="str">
        <f t="shared" si="11"/>
        <v/>
      </c>
      <c r="I225" s="73"/>
      <c r="J225" s="91"/>
      <c r="K225" s="94"/>
    </row>
    <row r="226" spans="1:11" ht="18.75" customHeight="1">
      <c r="A226" s="45">
        <f t="shared" si="12"/>
        <v>223</v>
      </c>
      <c r="B226" s="46" t="str">
        <f t="shared" si="13"/>
        <v/>
      </c>
      <c r="C226" s="47"/>
      <c r="D226" s="48"/>
      <c r="E226" s="48"/>
      <c r="F226" s="49"/>
      <c r="G226" s="49"/>
      <c r="H226" s="76" t="str">
        <f t="shared" si="11"/>
        <v/>
      </c>
      <c r="I226" s="73"/>
      <c r="J226" s="91"/>
      <c r="K226" s="94"/>
    </row>
    <row r="227" spans="1:11" ht="18.75" customHeight="1">
      <c r="A227" s="45">
        <f t="shared" si="12"/>
        <v>224</v>
      </c>
      <c r="B227" s="46" t="str">
        <f t="shared" si="13"/>
        <v/>
      </c>
      <c r="C227" s="47"/>
      <c r="D227" s="48"/>
      <c r="E227" s="48"/>
      <c r="F227" s="49"/>
      <c r="G227" s="49"/>
      <c r="H227" s="76" t="str">
        <f t="shared" si="11"/>
        <v/>
      </c>
      <c r="I227" s="73"/>
      <c r="J227" s="91"/>
      <c r="K227" s="94"/>
    </row>
    <row r="228" spans="1:11" ht="18.75" customHeight="1">
      <c r="A228" s="45">
        <f t="shared" si="12"/>
        <v>225</v>
      </c>
      <c r="B228" s="46" t="str">
        <f t="shared" si="13"/>
        <v/>
      </c>
      <c r="C228" s="47"/>
      <c r="D228" s="48"/>
      <c r="E228" s="48"/>
      <c r="F228" s="49"/>
      <c r="G228" s="49"/>
      <c r="H228" s="76" t="str">
        <f t="shared" si="11"/>
        <v/>
      </c>
      <c r="I228" s="73"/>
      <c r="J228" s="91"/>
      <c r="K228" s="94"/>
    </row>
    <row r="229" spans="1:11" ht="18.75" customHeight="1">
      <c r="A229" s="45">
        <f t="shared" si="12"/>
        <v>226</v>
      </c>
      <c r="B229" s="46" t="str">
        <f t="shared" si="13"/>
        <v/>
      </c>
      <c r="C229" s="47"/>
      <c r="D229" s="48"/>
      <c r="E229" s="48"/>
      <c r="F229" s="49"/>
      <c r="G229" s="49"/>
      <c r="H229" s="76" t="str">
        <f t="shared" si="11"/>
        <v/>
      </c>
      <c r="I229" s="73"/>
      <c r="J229" s="91"/>
      <c r="K229" s="94"/>
    </row>
    <row r="230" spans="1:11" ht="18.75" customHeight="1">
      <c r="A230" s="45">
        <f t="shared" si="12"/>
        <v>227</v>
      </c>
      <c r="B230" s="46" t="str">
        <f t="shared" si="13"/>
        <v/>
      </c>
      <c r="C230" s="47"/>
      <c r="D230" s="48"/>
      <c r="E230" s="48"/>
      <c r="F230" s="49"/>
      <c r="G230" s="49"/>
      <c r="H230" s="76" t="str">
        <f t="shared" si="11"/>
        <v/>
      </c>
      <c r="I230" s="73"/>
      <c r="J230" s="91"/>
      <c r="K230" s="94"/>
    </row>
    <row r="231" spans="1:11" ht="18.75" customHeight="1">
      <c r="A231" s="45">
        <f t="shared" si="12"/>
        <v>228</v>
      </c>
      <c r="B231" s="46" t="str">
        <f t="shared" si="13"/>
        <v/>
      </c>
      <c r="C231" s="47"/>
      <c r="D231" s="48"/>
      <c r="E231" s="48"/>
      <c r="F231" s="49"/>
      <c r="G231" s="49"/>
      <c r="H231" s="76" t="str">
        <f t="shared" si="11"/>
        <v/>
      </c>
      <c r="I231" s="73"/>
      <c r="J231" s="91"/>
      <c r="K231" s="94"/>
    </row>
    <row r="232" spans="1:11" ht="18.75" customHeight="1">
      <c r="A232" s="45">
        <f t="shared" si="12"/>
        <v>229</v>
      </c>
      <c r="B232" s="46" t="str">
        <f t="shared" si="13"/>
        <v/>
      </c>
      <c r="C232" s="47"/>
      <c r="D232" s="48"/>
      <c r="E232" s="48"/>
      <c r="F232" s="49"/>
      <c r="G232" s="49"/>
      <c r="H232" s="76" t="str">
        <f t="shared" si="11"/>
        <v/>
      </c>
      <c r="I232" s="73"/>
      <c r="J232" s="91"/>
      <c r="K232" s="94"/>
    </row>
    <row r="233" spans="1:11" ht="18.75" customHeight="1">
      <c r="A233" s="45">
        <f t="shared" si="12"/>
        <v>230</v>
      </c>
      <c r="B233" s="46" t="str">
        <f t="shared" si="13"/>
        <v/>
      </c>
      <c r="C233" s="47"/>
      <c r="D233" s="48"/>
      <c r="E233" s="48"/>
      <c r="F233" s="49"/>
      <c r="G233" s="49"/>
      <c r="H233" s="76" t="str">
        <f t="shared" si="11"/>
        <v/>
      </c>
      <c r="I233" s="73"/>
      <c r="J233" s="91"/>
      <c r="K233" s="94"/>
    </row>
    <row r="234" spans="1:11" ht="18.75" customHeight="1">
      <c r="A234" s="45">
        <f t="shared" si="12"/>
        <v>231</v>
      </c>
      <c r="B234" s="46" t="str">
        <f t="shared" si="13"/>
        <v/>
      </c>
      <c r="C234" s="47"/>
      <c r="D234" s="48"/>
      <c r="E234" s="48"/>
      <c r="F234" s="49"/>
      <c r="G234" s="49"/>
      <c r="H234" s="76" t="str">
        <f t="shared" si="11"/>
        <v/>
      </c>
      <c r="I234" s="73"/>
      <c r="J234" s="91"/>
      <c r="K234" s="94"/>
    </row>
    <row r="235" spans="1:11" ht="18.75" customHeight="1">
      <c r="A235" s="45">
        <f t="shared" si="12"/>
        <v>232</v>
      </c>
      <c r="B235" s="46" t="str">
        <f t="shared" si="13"/>
        <v/>
      </c>
      <c r="C235" s="47"/>
      <c r="D235" s="48"/>
      <c r="E235" s="48"/>
      <c r="F235" s="49"/>
      <c r="G235" s="49"/>
      <c r="H235" s="76" t="str">
        <f t="shared" si="11"/>
        <v/>
      </c>
      <c r="I235" s="73"/>
      <c r="J235" s="91"/>
      <c r="K235" s="94"/>
    </row>
    <row r="236" spans="1:11" ht="18.75" customHeight="1">
      <c r="A236" s="45">
        <f t="shared" si="12"/>
        <v>233</v>
      </c>
      <c r="B236" s="46" t="str">
        <f t="shared" si="13"/>
        <v/>
      </c>
      <c r="C236" s="47"/>
      <c r="D236" s="48"/>
      <c r="E236" s="48"/>
      <c r="F236" s="49"/>
      <c r="G236" s="49"/>
      <c r="H236" s="76" t="str">
        <f t="shared" si="11"/>
        <v/>
      </c>
      <c r="I236" s="73"/>
      <c r="J236" s="91"/>
      <c r="K236" s="94"/>
    </row>
    <row r="237" spans="1:11" ht="18.75" customHeight="1">
      <c r="A237" s="45">
        <f t="shared" si="12"/>
        <v>234</v>
      </c>
      <c r="B237" s="46" t="str">
        <f t="shared" si="13"/>
        <v/>
      </c>
      <c r="C237" s="47"/>
      <c r="D237" s="48"/>
      <c r="E237" s="48"/>
      <c r="F237" s="49"/>
      <c r="G237" s="49"/>
      <c r="H237" s="76" t="str">
        <f t="shared" si="11"/>
        <v/>
      </c>
      <c r="I237" s="73"/>
      <c r="J237" s="91"/>
      <c r="K237" s="94"/>
    </row>
    <row r="238" spans="1:11" ht="18.75" customHeight="1">
      <c r="A238" s="45">
        <f t="shared" si="12"/>
        <v>235</v>
      </c>
      <c r="B238" s="46" t="str">
        <f t="shared" si="13"/>
        <v/>
      </c>
      <c r="C238" s="47"/>
      <c r="D238" s="48"/>
      <c r="E238" s="48"/>
      <c r="F238" s="49"/>
      <c r="G238" s="49"/>
      <c r="H238" s="76" t="str">
        <f t="shared" si="11"/>
        <v/>
      </c>
      <c r="I238" s="73"/>
      <c r="J238" s="91"/>
      <c r="K238" s="94"/>
    </row>
    <row r="239" spans="1:11" ht="18.75" customHeight="1">
      <c r="A239" s="45">
        <f t="shared" si="12"/>
        <v>236</v>
      </c>
      <c r="B239" s="46" t="str">
        <f t="shared" si="13"/>
        <v/>
      </c>
      <c r="C239" s="47"/>
      <c r="D239" s="48"/>
      <c r="E239" s="48"/>
      <c r="F239" s="49"/>
      <c r="G239" s="49"/>
      <c r="H239" s="76" t="str">
        <f t="shared" si="11"/>
        <v/>
      </c>
      <c r="I239" s="73"/>
      <c r="J239" s="91"/>
      <c r="K239" s="94"/>
    </row>
    <row r="240" spans="1:11" ht="18.75" customHeight="1">
      <c r="A240" s="45">
        <f t="shared" si="12"/>
        <v>237</v>
      </c>
      <c r="B240" s="46" t="str">
        <f t="shared" si="13"/>
        <v/>
      </c>
      <c r="C240" s="47"/>
      <c r="D240" s="48"/>
      <c r="E240" s="48"/>
      <c r="F240" s="49"/>
      <c r="G240" s="49"/>
      <c r="H240" s="76" t="str">
        <f t="shared" si="11"/>
        <v/>
      </c>
      <c r="I240" s="73"/>
      <c r="J240" s="91"/>
      <c r="K240" s="94"/>
    </row>
    <row r="241" spans="1:11" ht="18.75" customHeight="1">
      <c r="A241" s="45">
        <f t="shared" si="12"/>
        <v>238</v>
      </c>
      <c r="B241" s="46" t="str">
        <f t="shared" si="13"/>
        <v/>
      </c>
      <c r="C241" s="47"/>
      <c r="D241" s="48"/>
      <c r="E241" s="48"/>
      <c r="F241" s="49"/>
      <c r="G241" s="49"/>
      <c r="H241" s="76" t="str">
        <f t="shared" si="11"/>
        <v/>
      </c>
      <c r="I241" s="73"/>
      <c r="J241" s="91"/>
      <c r="K241" s="94"/>
    </row>
    <row r="242" spans="1:11" ht="18.75" customHeight="1">
      <c r="A242" s="45">
        <f t="shared" si="12"/>
        <v>239</v>
      </c>
      <c r="B242" s="46" t="str">
        <f t="shared" si="13"/>
        <v/>
      </c>
      <c r="C242" s="47"/>
      <c r="D242" s="48"/>
      <c r="E242" s="48"/>
      <c r="F242" s="49"/>
      <c r="G242" s="49"/>
      <c r="H242" s="76" t="str">
        <f t="shared" si="11"/>
        <v/>
      </c>
      <c r="I242" s="73"/>
      <c r="J242" s="91"/>
      <c r="K242" s="94"/>
    </row>
    <row r="243" spans="1:11" ht="18.75" customHeight="1">
      <c r="A243" s="45">
        <f t="shared" si="12"/>
        <v>240</v>
      </c>
      <c r="B243" s="46" t="str">
        <f t="shared" si="13"/>
        <v/>
      </c>
      <c r="C243" s="47"/>
      <c r="D243" s="48"/>
      <c r="E243" s="48"/>
      <c r="F243" s="49"/>
      <c r="G243" s="49"/>
      <c r="H243" s="76" t="str">
        <f t="shared" si="11"/>
        <v/>
      </c>
      <c r="I243" s="73"/>
      <c r="J243" s="91"/>
      <c r="K243" s="94"/>
    </row>
    <row r="244" spans="1:11" ht="18.75" customHeight="1">
      <c r="A244" s="45">
        <f t="shared" si="12"/>
        <v>241</v>
      </c>
      <c r="B244" s="46" t="str">
        <f t="shared" si="13"/>
        <v/>
      </c>
      <c r="C244" s="47"/>
      <c r="D244" s="48"/>
      <c r="E244" s="48"/>
      <c r="F244" s="49"/>
      <c r="G244" s="49"/>
      <c r="H244" s="76" t="str">
        <f t="shared" si="11"/>
        <v/>
      </c>
      <c r="I244" s="73"/>
      <c r="J244" s="91"/>
      <c r="K244" s="94"/>
    </row>
    <row r="245" spans="1:11" ht="18.75" customHeight="1">
      <c r="A245" s="45">
        <f t="shared" si="12"/>
        <v>242</v>
      </c>
      <c r="B245" s="46" t="str">
        <f t="shared" si="13"/>
        <v/>
      </c>
      <c r="C245" s="47"/>
      <c r="D245" s="48"/>
      <c r="E245" s="48"/>
      <c r="F245" s="49"/>
      <c r="G245" s="49"/>
      <c r="H245" s="76" t="str">
        <f t="shared" si="11"/>
        <v/>
      </c>
      <c r="I245" s="73"/>
      <c r="J245" s="91"/>
      <c r="K245" s="94"/>
    </row>
    <row r="246" spans="1:11" ht="18.75" customHeight="1">
      <c r="A246" s="45">
        <f t="shared" si="12"/>
        <v>243</v>
      </c>
      <c r="B246" s="46" t="str">
        <f t="shared" si="4"/>
        <v/>
      </c>
      <c r="C246" s="47"/>
      <c r="D246" s="48"/>
      <c r="E246" s="48"/>
      <c r="F246" s="49"/>
      <c r="G246" s="49"/>
      <c r="H246" s="76" t="str">
        <f t="shared" si="11"/>
        <v/>
      </c>
      <c r="I246" s="73"/>
      <c r="J246" s="91"/>
      <c r="K246" s="94"/>
    </row>
    <row r="247" spans="1:11" ht="18.75" customHeight="1">
      <c r="A247" s="45">
        <f t="shared" si="12"/>
        <v>244</v>
      </c>
      <c r="B247" s="46" t="str">
        <f t="shared" si="4"/>
        <v/>
      </c>
      <c r="C247" s="47"/>
      <c r="D247" s="48"/>
      <c r="E247" s="48"/>
      <c r="F247" s="49"/>
      <c r="G247" s="49"/>
      <c r="H247" s="76" t="str">
        <f t="shared" si="11"/>
        <v/>
      </c>
      <c r="I247" s="73"/>
      <c r="J247" s="91"/>
      <c r="K247" s="94"/>
    </row>
    <row r="248" spans="1:11" ht="18.75" customHeight="1">
      <c r="A248" s="45">
        <f t="shared" si="12"/>
        <v>245</v>
      </c>
      <c r="B248" s="46" t="str">
        <f t="shared" si="4"/>
        <v/>
      </c>
      <c r="C248" s="47"/>
      <c r="D248" s="48"/>
      <c r="E248" s="48"/>
      <c r="F248" s="49"/>
      <c r="G248" s="49"/>
      <c r="H248" s="76" t="str">
        <f t="shared" si="11"/>
        <v/>
      </c>
      <c r="I248" s="73"/>
      <c r="J248" s="91"/>
      <c r="K248" s="94"/>
    </row>
    <row r="249" spans="1:11" ht="18.75" customHeight="1">
      <c r="A249" s="45">
        <f t="shared" si="12"/>
        <v>246</v>
      </c>
      <c r="B249" s="46" t="str">
        <f t="shared" si="4"/>
        <v/>
      </c>
      <c r="C249" s="47"/>
      <c r="D249" s="48"/>
      <c r="E249" s="48"/>
      <c r="F249" s="49"/>
      <c r="G249" s="49"/>
      <c r="H249" s="76" t="str">
        <f t="shared" si="11"/>
        <v/>
      </c>
      <c r="I249" s="73"/>
      <c r="J249" s="91"/>
      <c r="K249" s="94"/>
    </row>
    <row r="250" spans="1:11" ht="18.75" customHeight="1">
      <c r="A250" s="45">
        <f t="shared" si="12"/>
        <v>247</v>
      </c>
      <c r="B250" s="46" t="str">
        <f t="shared" si="4"/>
        <v/>
      </c>
      <c r="C250" s="47"/>
      <c r="D250" s="48"/>
      <c r="E250" s="48"/>
      <c r="F250" s="49"/>
      <c r="G250" s="49"/>
      <c r="H250" s="76" t="str">
        <f t="shared" si="11"/>
        <v/>
      </c>
      <c r="I250" s="73"/>
      <c r="J250" s="91"/>
      <c r="K250" s="94"/>
    </row>
    <row r="251" spans="1:11" ht="18.75" customHeight="1">
      <c r="A251" s="45">
        <f t="shared" si="12"/>
        <v>248</v>
      </c>
      <c r="B251" s="46" t="str">
        <f t="shared" si="4"/>
        <v/>
      </c>
      <c r="C251" s="47"/>
      <c r="D251" s="48"/>
      <c r="E251" s="48"/>
      <c r="F251" s="49"/>
      <c r="G251" s="49"/>
      <c r="H251" s="76" t="str">
        <f t="shared" si="11"/>
        <v/>
      </c>
      <c r="I251" s="73"/>
      <c r="J251" s="91"/>
      <c r="K251" s="94"/>
    </row>
    <row r="252" spans="1:11" s="58" customFormat="1" ht="18.75" customHeight="1">
      <c r="A252" s="45">
        <f t="shared" si="12"/>
        <v>249</v>
      </c>
      <c r="B252" s="53" t="str">
        <f t="shared" si="4"/>
        <v/>
      </c>
      <c r="C252" s="54"/>
      <c r="D252" s="55"/>
      <c r="E252" s="48"/>
      <c r="F252" s="56"/>
      <c r="G252" s="57"/>
      <c r="H252" s="76" t="str">
        <f t="shared" si="11"/>
        <v/>
      </c>
      <c r="I252" s="75"/>
      <c r="J252" s="91"/>
      <c r="K252" s="94"/>
    </row>
    <row r="253" spans="1:11" s="58" customFormat="1" ht="18.75" customHeight="1">
      <c r="A253" s="45">
        <f t="shared" si="12"/>
        <v>250</v>
      </c>
      <c r="B253" s="53" t="str">
        <f t="shared" si="4"/>
        <v/>
      </c>
      <c r="C253" s="54"/>
      <c r="D253" s="55"/>
      <c r="E253" s="48"/>
      <c r="F253" s="56"/>
      <c r="G253" s="57"/>
      <c r="H253" s="76" t="str">
        <f t="shared" si="11"/>
        <v/>
      </c>
      <c r="I253" s="75"/>
      <c r="J253" s="91"/>
      <c r="K253" s="94"/>
    </row>
    <row r="254" spans="1:11" s="58" customFormat="1" ht="18.75" customHeight="1">
      <c r="A254" s="45">
        <f t="shared" si="12"/>
        <v>251</v>
      </c>
      <c r="B254" s="53" t="str">
        <f t="shared" si="4"/>
        <v/>
      </c>
      <c r="C254" s="54"/>
      <c r="D254" s="55"/>
      <c r="E254" s="48"/>
      <c r="F254" s="56"/>
      <c r="G254" s="57"/>
      <c r="H254" s="76" t="str">
        <f t="shared" si="11"/>
        <v/>
      </c>
      <c r="I254" s="75"/>
      <c r="J254" s="91"/>
      <c r="K254" s="94"/>
    </row>
    <row r="255" spans="1:11" s="58" customFormat="1" ht="18.75" customHeight="1">
      <c r="A255" s="45">
        <f t="shared" si="12"/>
        <v>252</v>
      </c>
      <c r="B255" s="53" t="str">
        <f t="shared" si="4"/>
        <v/>
      </c>
      <c r="C255" s="54"/>
      <c r="D255" s="55"/>
      <c r="E255" s="48"/>
      <c r="F255" s="56"/>
      <c r="G255" s="57"/>
      <c r="H255" s="76" t="str">
        <f t="shared" si="11"/>
        <v/>
      </c>
      <c r="I255" s="75"/>
      <c r="J255" s="91"/>
      <c r="K255" s="94"/>
    </row>
    <row r="256" spans="1:11" s="58" customFormat="1" ht="18.75" customHeight="1">
      <c r="A256" s="45">
        <f t="shared" si="12"/>
        <v>253</v>
      </c>
      <c r="B256" s="53" t="str">
        <f t="shared" si="4"/>
        <v/>
      </c>
      <c r="C256" s="54"/>
      <c r="D256" s="55"/>
      <c r="E256" s="48"/>
      <c r="F256" s="56"/>
      <c r="G256" s="57"/>
      <c r="H256" s="76" t="str">
        <f t="shared" si="11"/>
        <v/>
      </c>
      <c r="I256" s="75"/>
      <c r="J256" s="91"/>
      <c r="K256" s="94"/>
    </row>
    <row r="257" spans="1:11" s="58" customFormat="1" ht="18.75" customHeight="1">
      <c r="A257" s="45">
        <f t="shared" si="12"/>
        <v>254</v>
      </c>
      <c r="B257" s="53" t="str">
        <f t="shared" si="4"/>
        <v/>
      </c>
      <c r="C257" s="54"/>
      <c r="D257" s="55"/>
      <c r="E257" s="48"/>
      <c r="F257" s="56"/>
      <c r="G257" s="57"/>
      <c r="H257" s="76" t="str">
        <f t="shared" si="11"/>
        <v/>
      </c>
      <c r="I257" s="75"/>
      <c r="J257" s="91"/>
      <c r="K257" s="94"/>
    </row>
    <row r="258" spans="1:11" s="58" customFormat="1" ht="18.75" customHeight="1">
      <c r="A258" s="45">
        <f t="shared" si="12"/>
        <v>255</v>
      </c>
      <c r="B258" s="53" t="str">
        <f t="shared" si="4"/>
        <v/>
      </c>
      <c r="C258" s="54"/>
      <c r="D258" s="55"/>
      <c r="E258" s="48"/>
      <c r="F258" s="56"/>
      <c r="G258" s="57"/>
      <c r="H258" s="76" t="str">
        <f t="shared" si="11"/>
        <v/>
      </c>
      <c r="I258" s="75"/>
      <c r="J258" s="91"/>
      <c r="K258" s="94"/>
    </row>
    <row r="259" spans="1:11" s="58" customFormat="1" ht="18.75" customHeight="1">
      <c r="A259" s="45">
        <f t="shared" si="12"/>
        <v>256</v>
      </c>
      <c r="B259" s="53" t="str">
        <f t="shared" si="4"/>
        <v/>
      </c>
      <c r="C259" s="54"/>
      <c r="D259" s="55"/>
      <c r="E259" s="48"/>
      <c r="F259" s="56"/>
      <c r="G259" s="57"/>
      <c r="H259" s="76" t="str">
        <f t="shared" si="11"/>
        <v/>
      </c>
      <c r="I259" s="75"/>
      <c r="J259" s="91"/>
      <c r="K259" s="94"/>
    </row>
    <row r="260" spans="1:11" ht="18.75" customHeight="1">
      <c r="A260" s="45">
        <f t="shared" si="12"/>
        <v>257</v>
      </c>
      <c r="B260" s="46" t="str">
        <f t="shared" si="4"/>
        <v/>
      </c>
      <c r="C260" s="47"/>
      <c r="D260" s="48"/>
      <c r="E260" s="48"/>
      <c r="F260" s="49"/>
      <c r="G260" s="49"/>
      <c r="H260" s="76" t="str">
        <f t="shared" ref="H260:H323" si="14">IF(C260="","",F260-G260+H259)</f>
        <v/>
      </c>
      <c r="I260" s="73"/>
      <c r="J260" s="91"/>
      <c r="K260" s="94"/>
    </row>
    <row r="261" spans="1:11" ht="18.75" customHeight="1">
      <c r="A261" s="45">
        <f t="shared" ref="A261:A324" si="15">ROW()-3</f>
        <v>258</v>
      </c>
      <c r="B261" s="46" t="str">
        <f t="shared" si="4"/>
        <v/>
      </c>
      <c r="C261" s="47"/>
      <c r="D261" s="48"/>
      <c r="E261" s="48"/>
      <c r="F261" s="49"/>
      <c r="G261" s="49"/>
      <c r="H261" s="76" t="str">
        <f t="shared" si="14"/>
        <v/>
      </c>
      <c r="I261" s="73"/>
      <c r="J261" s="91"/>
      <c r="K261" s="94"/>
    </row>
    <row r="262" spans="1:11" ht="18.75" customHeight="1">
      <c r="A262" s="45">
        <f t="shared" si="15"/>
        <v>259</v>
      </c>
      <c r="B262" s="46" t="str">
        <f t="shared" si="4"/>
        <v/>
      </c>
      <c r="C262" s="47"/>
      <c r="D262" s="48"/>
      <c r="E262" s="48"/>
      <c r="F262" s="49"/>
      <c r="G262" s="49"/>
      <c r="H262" s="76" t="str">
        <f t="shared" si="14"/>
        <v/>
      </c>
      <c r="I262" s="73"/>
      <c r="J262" s="91"/>
      <c r="K262" s="94"/>
    </row>
    <row r="263" spans="1:11" ht="18.75" customHeight="1">
      <c r="A263" s="45">
        <f t="shared" si="15"/>
        <v>260</v>
      </c>
      <c r="B263" s="46" t="str">
        <f t="shared" si="4"/>
        <v/>
      </c>
      <c r="C263" s="47"/>
      <c r="D263" s="48"/>
      <c r="E263" s="48"/>
      <c r="F263" s="49"/>
      <c r="G263" s="49"/>
      <c r="H263" s="76" t="str">
        <f t="shared" si="14"/>
        <v/>
      </c>
      <c r="I263" s="73"/>
      <c r="J263" s="91"/>
      <c r="K263" s="94"/>
    </row>
    <row r="264" spans="1:11" ht="18.75" customHeight="1">
      <c r="A264" s="45">
        <f t="shared" si="15"/>
        <v>261</v>
      </c>
      <c r="B264" s="46" t="str">
        <f t="shared" si="4"/>
        <v/>
      </c>
      <c r="C264" s="47"/>
      <c r="D264" s="48"/>
      <c r="E264" s="48"/>
      <c r="F264" s="49"/>
      <c r="G264" s="49"/>
      <c r="H264" s="76" t="str">
        <f t="shared" si="14"/>
        <v/>
      </c>
      <c r="I264" s="73"/>
      <c r="J264" s="91"/>
      <c r="K264" s="94"/>
    </row>
    <row r="265" spans="1:11" ht="18.75" customHeight="1">
      <c r="A265" s="45">
        <f t="shared" si="15"/>
        <v>262</v>
      </c>
      <c r="B265" s="46" t="str">
        <f t="shared" si="4"/>
        <v/>
      </c>
      <c r="C265" s="47"/>
      <c r="D265" s="48"/>
      <c r="E265" s="48"/>
      <c r="F265" s="49"/>
      <c r="G265" s="49"/>
      <c r="H265" s="76" t="str">
        <f t="shared" si="14"/>
        <v/>
      </c>
      <c r="I265" s="73"/>
      <c r="J265" s="91"/>
      <c r="K265" s="94"/>
    </row>
    <row r="266" spans="1:11" ht="18.75" customHeight="1">
      <c r="A266" s="45">
        <f t="shared" si="15"/>
        <v>263</v>
      </c>
      <c r="B266" s="46" t="str">
        <f t="shared" si="4"/>
        <v/>
      </c>
      <c r="C266" s="47"/>
      <c r="D266" s="48"/>
      <c r="E266" s="48"/>
      <c r="F266" s="49"/>
      <c r="G266" s="49"/>
      <c r="H266" s="76" t="str">
        <f t="shared" si="14"/>
        <v/>
      </c>
      <c r="I266" s="73"/>
      <c r="J266" s="91"/>
      <c r="K266" s="94"/>
    </row>
    <row r="267" spans="1:11" ht="18.75" customHeight="1">
      <c r="A267" s="45">
        <f t="shared" si="15"/>
        <v>264</v>
      </c>
      <c r="B267" s="46" t="str">
        <f t="shared" si="4"/>
        <v/>
      </c>
      <c r="C267" s="47"/>
      <c r="D267" s="48"/>
      <c r="E267" s="48"/>
      <c r="F267" s="49"/>
      <c r="G267" s="49"/>
      <c r="H267" s="76" t="str">
        <f t="shared" si="14"/>
        <v/>
      </c>
      <c r="I267" s="73"/>
      <c r="J267" s="91"/>
      <c r="K267" s="94"/>
    </row>
    <row r="268" spans="1:11" ht="18.75" customHeight="1">
      <c r="A268" s="45">
        <f t="shared" si="15"/>
        <v>265</v>
      </c>
      <c r="B268" s="46" t="str">
        <f t="shared" si="4"/>
        <v/>
      </c>
      <c r="C268" s="47"/>
      <c r="D268" s="48"/>
      <c r="E268" s="48"/>
      <c r="F268" s="49"/>
      <c r="G268" s="49"/>
      <c r="H268" s="76" t="str">
        <f t="shared" si="14"/>
        <v/>
      </c>
      <c r="I268" s="73"/>
      <c r="J268" s="91"/>
      <c r="K268" s="94"/>
    </row>
    <row r="269" spans="1:11" ht="18.75" customHeight="1">
      <c r="A269" s="45">
        <f t="shared" si="15"/>
        <v>266</v>
      </c>
      <c r="B269" s="46" t="str">
        <f t="shared" si="4"/>
        <v/>
      </c>
      <c r="C269" s="47"/>
      <c r="D269" s="48"/>
      <c r="E269" s="48"/>
      <c r="F269" s="49"/>
      <c r="G269" s="49"/>
      <c r="H269" s="76" t="str">
        <f t="shared" si="14"/>
        <v/>
      </c>
      <c r="I269" s="73"/>
      <c r="J269" s="91"/>
      <c r="K269" s="94"/>
    </row>
    <row r="270" spans="1:11" ht="18.75" customHeight="1">
      <c r="A270" s="45">
        <f t="shared" si="15"/>
        <v>267</v>
      </c>
      <c r="B270" s="46" t="str">
        <f t="shared" si="4"/>
        <v/>
      </c>
      <c r="C270" s="47"/>
      <c r="D270" s="48"/>
      <c r="E270" s="48"/>
      <c r="F270" s="49"/>
      <c r="G270" s="49"/>
      <c r="H270" s="76" t="str">
        <f t="shared" si="14"/>
        <v/>
      </c>
      <c r="I270" s="73"/>
      <c r="J270" s="91"/>
      <c r="K270" s="94"/>
    </row>
    <row r="271" spans="1:11" ht="18.75" customHeight="1">
      <c r="A271" s="45">
        <f t="shared" si="15"/>
        <v>268</v>
      </c>
      <c r="B271" s="46" t="str">
        <f t="shared" si="4"/>
        <v/>
      </c>
      <c r="C271" s="47"/>
      <c r="D271" s="48"/>
      <c r="E271" s="48"/>
      <c r="F271" s="49"/>
      <c r="G271" s="49"/>
      <c r="H271" s="76" t="str">
        <f t="shared" si="14"/>
        <v/>
      </c>
      <c r="I271" s="73"/>
      <c r="J271" s="91"/>
      <c r="K271" s="94"/>
    </row>
    <row r="272" spans="1:11" ht="18.75" customHeight="1">
      <c r="A272" s="45">
        <f t="shared" si="15"/>
        <v>269</v>
      </c>
      <c r="B272" s="46" t="str">
        <f t="shared" si="4"/>
        <v/>
      </c>
      <c r="C272" s="47"/>
      <c r="D272" s="48"/>
      <c r="E272" s="48"/>
      <c r="F272" s="49"/>
      <c r="G272" s="49"/>
      <c r="H272" s="76" t="str">
        <f t="shared" si="14"/>
        <v/>
      </c>
      <c r="I272" s="73"/>
      <c r="J272" s="91"/>
      <c r="K272" s="94"/>
    </row>
    <row r="273" spans="1:11" ht="18.75" customHeight="1">
      <c r="A273" s="45">
        <f t="shared" si="15"/>
        <v>270</v>
      </c>
      <c r="B273" s="46" t="str">
        <f t="shared" si="4"/>
        <v/>
      </c>
      <c r="C273" s="47"/>
      <c r="D273" s="48"/>
      <c r="E273" s="48"/>
      <c r="F273" s="49"/>
      <c r="G273" s="49"/>
      <c r="H273" s="76" t="str">
        <f t="shared" si="14"/>
        <v/>
      </c>
      <c r="I273" s="73"/>
      <c r="J273" s="91"/>
      <c r="K273" s="94"/>
    </row>
    <row r="274" spans="1:11" ht="18.75" customHeight="1">
      <c r="A274" s="45">
        <f t="shared" si="15"/>
        <v>271</v>
      </c>
      <c r="B274" s="46" t="str">
        <f t="shared" si="4"/>
        <v/>
      </c>
      <c r="C274" s="47"/>
      <c r="D274" s="48"/>
      <c r="E274" s="48"/>
      <c r="F274" s="49"/>
      <c r="G274" s="49"/>
      <c r="H274" s="76" t="str">
        <f t="shared" si="14"/>
        <v/>
      </c>
      <c r="I274" s="73"/>
      <c r="J274" s="91"/>
      <c r="K274" s="94"/>
    </row>
    <row r="275" spans="1:11" ht="18.75" customHeight="1">
      <c r="A275" s="45">
        <f t="shared" si="15"/>
        <v>272</v>
      </c>
      <c r="B275" s="46" t="str">
        <f t="shared" si="4"/>
        <v/>
      </c>
      <c r="C275" s="47"/>
      <c r="D275" s="48"/>
      <c r="E275" s="48"/>
      <c r="F275" s="49"/>
      <c r="G275" s="49"/>
      <c r="H275" s="76" t="str">
        <f t="shared" si="14"/>
        <v/>
      </c>
      <c r="I275" s="73"/>
      <c r="J275" s="91"/>
      <c r="K275" s="94"/>
    </row>
    <row r="276" spans="1:11" ht="18.75" customHeight="1">
      <c r="A276" s="45">
        <f t="shared" si="15"/>
        <v>273</v>
      </c>
      <c r="B276" s="46" t="str">
        <f>IF(C276="","",C276)</f>
        <v/>
      </c>
      <c r="C276" s="47"/>
      <c r="D276" s="48"/>
      <c r="E276" s="48"/>
      <c r="F276" s="49"/>
      <c r="G276" s="49"/>
      <c r="H276" s="76" t="str">
        <f t="shared" si="14"/>
        <v/>
      </c>
      <c r="I276" s="73"/>
      <c r="J276" s="91"/>
      <c r="K276" s="94"/>
    </row>
    <row r="277" spans="1:11" ht="18.75" customHeight="1">
      <c r="A277" s="45">
        <f t="shared" si="15"/>
        <v>274</v>
      </c>
      <c r="B277" s="46" t="str">
        <f>IF(C277="","",C277)</f>
        <v/>
      </c>
      <c r="C277" s="47"/>
      <c r="D277" s="48"/>
      <c r="E277" s="48"/>
      <c r="F277" s="49"/>
      <c r="G277" s="49"/>
      <c r="H277" s="76" t="str">
        <f t="shared" si="14"/>
        <v/>
      </c>
      <c r="I277" s="73"/>
      <c r="J277" s="91"/>
      <c r="K277" s="94"/>
    </row>
    <row r="278" spans="1:11" ht="18.75" customHeight="1">
      <c r="A278" s="45">
        <f t="shared" si="15"/>
        <v>275</v>
      </c>
      <c r="B278" s="46" t="str">
        <f>IF(C278="","",C278)</f>
        <v/>
      </c>
      <c r="C278" s="47"/>
      <c r="D278" s="48"/>
      <c r="E278" s="48"/>
      <c r="F278" s="49"/>
      <c r="G278" s="49"/>
      <c r="H278" s="76" t="str">
        <f t="shared" si="14"/>
        <v/>
      </c>
      <c r="I278" s="73"/>
      <c r="J278" s="91"/>
      <c r="K278" s="94"/>
    </row>
    <row r="279" spans="1:11" ht="18.75" customHeight="1">
      <c r="A279" s="45">
        <f t="shared" si="15"/>
        <v>276</v>
      </c>
      <c r="B279" s="46" t="str">
        <f>IF(C279="","",C279)</f>
        <v/>
      </c>
      <c r="C279" s="47"/>
      <c r="D279" s="48"/>
      <c r="E279" s="48"/>
      <c r="F279" s="49"/>
      <c r="G279" s="49"/>
      <c r="H279" s="76" t="str">
        <f t="shared" si="14"/>
        <v/>
      </c>
      <c r="I279" s="73"/>
      <c r="J279" s="91"/>
      <c r="K279" s="94"/>
    </row>
    <row r="280" spans="1:11" ht="18.75" customHeight="1">
      <c r="A280" s="45">
        <f t="shared" si="15"/>
        <v>277</v>
      </c>
      <c r="B280" s="46" t="str">
        <f t="shared" ref="B280:B323" si="16">IF(C280="","",C280)</f>
        <v/>
      </c>
      <c r="C280" s="47"/>
      <c r="D280" s="48"/>
      <c r="E280" s="48"/>
      <c r="F280" s="49"/>
      <c r="G280" s="49"/>
      <c r="H280" s="76" t="str">
        <f t="shared" si="14"/>
        <v/>
      </c>
      <c r="I280" s="73"/>
      <c r="J280" s="91"/>
      <c r="K280" s="94"/>
    </row>
    <row r="281" spans="1:11" ht="18.75" customHeight="1">
      <c r="A281" s="45">
        <f t="shared" si="15"/>
        <v>278</v>
      </c>
      <c r="B281" s="46" t="str">
        <f t="shared" si="16"/>
        <v/>
      </c>
      <c r="C281" s="47"/>
      <c r="D281" s="48"/>
      <c r="E281" s="48"/>
      <c r="F281" s="49"/>
      <c r="G281" s="49"/>
      <c r="H281" s="76" t="str">
        <f t="shared" si="14"/>
        <v/>
      </c>
      <c r="I281" s="73"/>
      <c r="J281" s="91"/>
      <c r="K281" s="94"/>
    </row>
    <row r="282" spans="1:11" ht="18.75" customHeight="1">
      <c r="A282" s="45">
        <f t="shared" si="15"/>
        <v>279</v>
      </c>
      <c r="B282" s="46" t="str">
        <f t="shared" si="16"/>
        <v/>
      </c>
      <c r="C282" s="47"/>
      <c r="D282" s="48"/>
      <c r="E282" s="48"/>
      <c r="F282" s="49"/>
      <c r="G282" s="49"/>
      <c r="H282" s="76" t="str">
        <f t="shared" si="14"/>
        <v/>
      </c>
      <c r="I282" s="73"/>
      <c r="J282" s="91"/>
      <c r="K282" s="94"/>
    </row>
    <row r="283" spans="1:11" ht="18.75" customHeight="1">
      <c r="A283" s="45">
        <f t="shared" si="15"/>
        <v>280</v>
      </c>
      <c r="B283" s="46" t="str">
        <f t="shared" si="16"/>
        <v/>
      </c>
      <c r="C283" s="47"/>
      <c r="D283" s="48"/>
      <c r="E283" s="48"/>
      <c r="F283" s="49"/>
      <c r="G283" s="49"/>
      <c r="H283" s="76" t="str">
        <f t="shared" si="14"/>
        <v/>
      </c>
      <c r="I283" s="73"/>
      <c r="J283" s="91"/>
      <c r="K283" s="94"/>
    </row>
    <row r="284" spans="1:11" ht="18.75" customHeight="1">
      <c r="A284" s="45">
        <f t="shared" si="15"/>
        <v>281</v>
      </c>
      <c r="B284" s="46" t="str">
        <f t="shared" si="16"/>
        <v/>
      </c>
      <c r="C284" s="47"/>
      <c r="D284" s="48"/>
      <c r="E284" s="48"/>
      <c r="F284" s="49"/>
      <c r="G284" s="49"/>
      <c r="H284" s="76" t="str">
        <f t="shared" si="14"/>
        <v/>
      </c>
      <c r="I284" s="73"/>
      <c r="J284" s="91"/>
      <c r="K284" s="94"/>
    </row>
    <row r="285" spans="1:11" ht="18.75" customHeight="1">
      <c r="A285" s="45">
        <f t="shared" si="15"/>
        <v>282</v>
      </c>
      <c r="B285" s="46" t="str">
        <f t="shared" si="16"/>
        <v/>
      </c>
      <c r="C285" s="47"/>
      <c r="D285" s="48"/>
      <c r="E285" s="48"/>
      <c r="F285" s="49"/>
      <c r="G285" s="49"/>
      <c r="H285" s="76" t="str">
        <f t="shared" si="14"/>
        <v/>
      </c>
      <c r="I285" s="73"/>
      <c r="J285" s="91"/>
      <c r="K285" s="94"/>
    </row>
    <row r="286" spans="1:11" ht="18.75" customHeight="1">
      <c r="A286" s="45">
        <f t="shared" si="15"/>
        <v>283</v>
      </c>
      <c r="B286" s="46" t="str">
        <f t="shared" si="16"/>
        <v/>
      </c>
      <c r="C286" s="47"/>
      <c r="D286" s="48"/>
      <c r="E286" s="48"/>
      <c r="F286" s="49"/>
      <c r="G286" s="49"/>
      <c r="H286" s="76" t="str">
        <f t="shared" si="14"/>
        <v/>
      </c>
      <c r="I286" s="73"/>
      <c r="J286" s="91"/>
      <c r="K286" s="94"/>
    </row>
    <row r="287" spans="1:11" ht="18.75" customHeight="1">
      <c r="A287" s="45">
        <f t="shared" si="15"/>
        <v>284</v>
      </c>
      <c r="B287" s="46" t="str">
        <f t="shared" si="16"/>
        <v/>
      </c>
      <c r="C287" s="47"/>
      <c r="D287" s="48"/>
      <c r="E287" s="48"/>
      <c r="F287" s="49"/>
      <c r="G287" s="49"/>
      <c r="H287" s="76" t="str">
        <f t="shared" si="14"/>
        <v/>
      </c>
      <c r="I287" s="73"/>
      <c r="J287" s="91"/>
      <c r="K287" s="94"/>
    </row>
    <row r="288" spans="1:11" ht="18.75" customHeight="1">
      <c r="A288" s="45">
        <f t="shared" si="15"/>
        <v>285</v>
      </c>
      <c r="B288" s="46" t="str">
        <f t="shared" si="16"/>
        <v/>
      </c>
      <c r="C288" s="47"/>
      <c r="D288" s="48"/>
      <c r="E288" s="48"/>
      <c r="F288" s="49"/>
      <c r="G288" s="49"/>
      <c r="H288" s="76" t="str">
        <f t="shared" si="14"/>
        <v/>
      </c>
      <c r="I288" s="73"/>
      <c r="J288" s="91"/>
      <c r="K288" s="94"/>
    </row>
    <row r="289" spans="1:11" ht="18.75" customHeight="1">
      <c r="A289" s="45">
        <f t="shared" si="15"/>
        <v>286</v>
      </c>
      <c r="B289" s="46" t="str">
        <f t="shared" si="16"/>
        <v/>
      </c>
      <c r="C289" s="47"/>
      <c r="D289" s="48"/>
      <c r="E289" s="48"/>
      <c r="F289" s="49"/>
      <c r="G289" s="49"/>
      <c r="H289" s="76" t="str">
        <f t="shared" si="14"/>
        <v/>
      </c>
      <c r="I289" s="73"/>
      <c r="J289" s="91"/>
      <c r="K289" s="94"/>
    </row>
    <row r="290" spans="1:11" ht="18.75" customHeight="1">
      <c r="A290" s="45">
        <f t="shared" si="15"/>
        <v>287</v>
      </c>
      <c r="B290" s="46" t="str">
        <f t="shared" si="16"/>
        <v/>
      </c>
      <c r="C290" s="47"/>
      <c r="D290" s="48"/>
      <c r="E290" s="48"/>
      <c r="F290" s="49"/>
      <c r="G290" s="49"/>
      <c r="H290" s="76" t="str">
        <f t="shared" si="14"/>
        <v/>
      </c>
      <c r="I290" s="73"/>
      <c r="J290" s="91"/>
      <c r="K290" s="94"/>
    </row>
    <row r="291" spans="1:11" ht="18.75" customHeight="1">
      <c r="A291" s="45">
        <f t="shared" si="15"/>
        <v>288</v>
      </c>
      <c r="B291" s="46" t="str">
        <f t="shared" si="16"/>
        <v/>
      </c>
      <c r="C291" s="47"/>
      <c r="D291" s="48"/>
      <c r="E291" s="48"/>
      <c r="F291" s="49"/>
      <c r="G291" s="49"/>
      <c r="H291" s="76" t="str">
        <f t="shared" si="14"/>
        <v/>
      </c>
      <c r="I291" s="73"/>
      <c r="J291" s="91"/>
      <c r="K291" s="94"/>
    </row>
    <row r="292" spans="1:11" ht="18.75" customHeight="1">
      <c r="A292" s="45">
        <f t="shared" si="15"/>
        <v>289</v>
      </c>
      <c r="B292" s="46" t="str">
        <f t="shared" si="16"/>
        <v/>
      </c>
      <c r="C292" s="47"/>
      <c r="D292" s="48"/>
      <c r="E292" s="48"/>
      <c r="F292" s="49"/>
      <c r="G292" s="49"/>
      <c r="H292" s="76" t="str">
        <f t="shared" si="14"/>
        <v/>
      </c>
      <c r="I292" s="73"/>
      <c r="J292" s="91"/>
      <c r="K292" s="94"/>
    </row>
    <row r="293" spans="1:11" ht="18.75" customHeight="1">
      <c r="A293" s="45">
        <f t="shared" si="15"/>
        <v>290</v>
      </c>
      <c r="B293" s="46" t="str">
        <f t="shared" si="16"/>
        <v/>
      </c>
      <c r="C293" s="47"/>
      <c r="D293" s="48"/>
      <c r="E293" s="48"/>
      <c r="F293" s="49"/>
      <c r="G293" s="49"/>
      <c r="H293" s="76" t="str">
        <f t="shared" si="14"/>
        <v/>
      </c>
      <c r="I293" s="73"/>
      <c r="J293" s="91"/>
      <c r="K293" s="94"/>
    </row>
    <row r="294" spans="1:11" ht="18.75" customHeight="1">
      <c r="A294" s="45">
        <f t="shared" si="15"/>
        <v>291</v>
      </c>
      <c r="B294" s="46" t="str">
        <f t="shared" si="16"/>
        <v/>
      </c>
      <c r="C294" s="47"/>
      <c r="D294" s="48"/>
      <c r="E294" s="48"/>
      <c r="F294" s="49"/>
      <c r="G294" s="49"/>
      <c r="H294" s="76" t="str">
        <f t="shared" si="14"/>
        <v/>
      </c>
      <c r="I294" s="73"/>
      <c r="J294" s="91"/>
      <c r="K294" s="94"/>
    </row>
    <row r="295" spans="1:11" ht="18.75" customHeight="1">
      <c r="A295" s="45">
        <f t="shared" si="15"/>
        <v>292</v>
      </c>
      <c r="B295" s="46" t="str">
        <f t="shared" si="16"/>
        <v/>
      </c>
      <c r="C295" s="47"/>
      <c r="D295" s="48"/>
      <c r="E295" s="48"/>
      <c r="F295" s="49"/>
      <c r="G295" s="49"/>
      <c r="H295" s="76" t="str">
        <f t="shared" si="14"/>
        <v/>
      </c>
      <c r="I295" s="73"/>
      <c r="J295" s="91"/>
      <c r="K295" s="94"/>
    </row>
    <row r="296" spans="1:11" ht="18.75" customHeight="1">
      <c r="A296" s="45">
        <f t="shared" si="15"/>
        <v>293</v>
      </c>
      <c r="B296" s="46" t="str">
        <f t="shared" si="16"/>
        <v/>
      </c>
      <c r="C296" s="47"/>
      <c r="D296" s="48"/>
      <c r="E296" s="48"/>
      <c r="F296" s="49"/>
      <c r="G296" s="49"/>
      <c r="H296" s="76" t="str">
        <f t="shared" si="14"/>
        <v/>
      </c>
      <c r="I296" s="73"/>
      <c r="J296" s="91"/>
      <c r="K296" s="94"/>
    </row>
    <row r="297" spans="1:11" ht="18.75" customHeight="1">
      <c r="A297" s="45">
        <f t="shared" si="15"/>
        <v>294</v>
      </c>
      <c r="B297" s="46" t="str">
        <f t="shared" si="16"/>
        <v/>
      </c>
      <c r="C297" s="47"/>
      <c r="D297" s="48"/>
      <c r="E297" s="48"/>
      <c r="F297" s="49"/>
      <c r="G297" s="49"/>
      <c r="H297" s="76" t="str">
        <f t="shared" si="14"/>
        <v/>
      </c>
      <c r="I297" s="73"/>
      <c r="J297" s="91"/>
      <c r="K297" s="94"/>
    </row>
    <row r="298" spans="1:11" ht="18.75" customHeight="1">
      <c r="A298" s="45">
        <f t="shared" si="15"/>
        <v>295</v>
      </c>
      <c r="B298" s="46" t="str">
        <f t="shared" si="16"/>
        <v/>
      </c>
      <c r="C298" s="47"/>
      <c r="D298" s="48"/>
      <c r="E298" s="48"/>
      <c r="F298" s="49"/>
      <c r="G298" s="49"/>
      <c r="H298" s="76" t="str">
        <f t="shared" si="14"/>
        <v/>
      </c>
      <c r="I298" s="73"/>
      <c r="J298" s="91"/>
      <c r="K298" s="94"/>
    </row>
    <row r="299" spans="1:11" ht="18.75" customHeight="1">
      <c r="A299" s="45">
        <f t="shared" si="15"/>
        <v>296</v>
      </c>
      <c r="B299" s="46" t="str">
        <f t="shared" si="16"/>
        <v/>
      </c>
      <c r="C299" s="47"/>
      <c r="D299" s="48"/>
      <c r="E299" s="48"/>
      <c r="F299" s="49"/>
      <c r="G299" s="49"/>
      <c r="H299" s="76" t="str">
        <f t="shared" si="14"/>
        <v/>
      </c>
      <c r="I299" s="73"/>
      <c r="J299" s="91"/>
      <c r="K299" s="94"/>
    </row>
    <row r="300" spans="1:11" ht="18.75" customHeight="1">
      <c r="A300" s="45">
        <f t="shared" si="15"/>
        <v>297</v>
      </c>
      <c r="B300" s="46" t="str">
        <f t="shared" si="16"/>
        <v/>
      </c>
      <c r="C300" s="47"/>
      <c r="D300" s="48"/>
      <c r="E300" s="48"/>
      <c r="F300" s="49"/>
      <c r="G300" s="49"/>
      <c r="H300" s="76" t="str">
        <f t="shared" si="14"/>
        <v/>
      </c>
      <c r="I300" s="73"/>
      <c r="J300" s="91"/>
      <c r="K300" s="94"/>
    </row>
    <row r="301" spans="1:11" ht="18.75" customHeight="1">
      <c r="A301" s="45">
        <f t="shared" si="15"/>
        <v>298</v>
      </c>
      <c r="B301" s="46" t="str">
        <f t="shared" si="16"/>
        <v/>
      </c>
      <c r="C301" s="47"/>
      <c r="D301" s="48"/>
      <c r="E301" s="48"/>
      <c r="F301" s="49"/>
      <c r="G301" s="49"/>
      <c r="H301" s="76" t="str">
        <f t="shared" si="14"/>
        <v/>
      </c>
      <c r="I301" s="73"/>
      <c r="J301" s="91"/>
      <c r="K301" s="94"/>
    </row>
    <row r="302" spans="1:11" ht="18.75" customHeight="1">
      <c r="A302" s="45">
        <f t="shared" si="15"/>
        <v>299</v>
      </c>
      <c r="B302" s="46" t="str">
        <f t="shared" si="16"/>
        <v/>
      </c>
      <c r="C302" s="47"/>
      <c r="D302" s="48"/>
      <c r="E302" s="48"/>
      <c r="F302" s="49"/>
      <c r="G302" s="49"/>
      <c r="H302" s="76" t="str">
        <f t="shared" si="14"/>
        <v/>
      </c>
      <c r="I302" s="73"/>
      <c r="J302" s="91"/>
      <c r="K302" s="94"/>
    </row>
    <row r="303" spans="1:11" ht="18.75" customHeight="1">
      <c r="A303" s="45">
        <f t="shared" si="15"/>
        <v>300</v>
      </c>
      <c r="B303" s="46" t="str">
        <f t="shared" si="16"/>
        <v/>
      </c>
      <c r="C303" s="47"/>
      <c r="D303" s="48"/>
      <c r="E303" s="48"/>
      <c r="F303" s="49"/>
      <c r="G303" s="49"/>
      <c r="H303" s="76" t="str">
        <f t="shared" si="14"/>
        <v/>
      </c>
      <c r="I303" s="73"/>
      <c r="J303" s="91"/>
      <c r="K303" s="94"/>
    </row>
    <row r="304" spans="1:11" ht="18.75" customHeight="1">
      <c r="A304" s="45">
        <f t="shared" si="15"/>
        <v>301</v>
      </c>
      <c r="B304" s="46" t="str">
        <f t="shared" si="16"/>
        <v/>
      </c>
      <c r="C304" s="47"/>
      <c r="D304" s="48"/>
      <c r="E304" s="48"/>
      <c r="F304" s="49"/>
      <c r="G304" s="49"/>
      <c r="H304" s="76" t="str">
        <f t="shared" si="14"/>
        <v/>
      </c>
      <c r="I304" s="73"/>
      <c r="J304" s="91"/>
      <c r="K304" s="94"/>
    </row>
    <row r="305" spans="1:11" ht="18.75" customHeight="1">
      <c r="A305" s="45">
        <f t="shared" si="15"/>
        <v>302</v>
      </c>
      <c r="B305" s="46" t="str">
        <f t="shared" si="16"/>
        <v/>
      </c>
      <c r="C305" s="47"/>
      <c r="D305" s="48"/>
      <c r="E305" s="48"/>
      <c r="F305" s="49"/>
      <c r="G305" s="49"/>
      <c r="H305" s="76" t="str">
        <f t="shared" si="14"/>
        <v/>
      </c>
      <c r="I305" s="73"/>
      <c r="J305" s="91"/>
      <c r="K305" s="94"/>
    </row>
    <row r="306" spans="1:11" ht="18.75" customHeight="1">
      <c r="A306" s="45">
        <f t="shared" si="15"/>
        <v>303</v>
      </c>
      <c r="B306" s="46" t="str">
        <f t="shared" si="16"/>
        <v/>
      </c>
      <c r="C306" s="47"/>
      <c r="D306" s="48"/>
      <c r="E306" s="48"/>
      <c r="F306" s="49"/>
      <c r="G306" s="49"/>
      <c r="H306" s="76" t="str">
        <f t="shared" si="14"/>
        <v/>
      </c>
      <c r="I306" s="73"/>
      <c r="J306" s="91"/>
      <c r="K306" s="94"/>
    </row>
    <row r="307" spans="1:11" ht="18.75" customHeight="1">
      <c r="A307" s="45">
        <f t="shared" si="15"/>
        <v>304</v>
      </c>
      <c r="B307" s="46" t="str">
        <f t="shared" si="16"/>
        <v/>
      </c>
      <c r="C307" s="47"/>
      <c r="D307" s="48"/>
      <c r="E307" s="48"/>
      <c r="F307" s="49"/>
      <c r="G307" s="49"/>
      <c r="H307" s="76" t="str">
        <f t="shared" si="14"/>
        <v/>
      </c>
      <c r="I307" s="73"/>
      <c r="J307" s="91"/>
      <c r="K307" s="94"/>
    </row>
    <row r="308" spans="1:11" ht="18.75" customHeight="1">
      <c r="A308" s="45">
        <f t="shared" si="15"/>
        <v>305</v>
      </c>
      <c r="B308" s="46" t="str">
        <f t="shared" si="16"/>
        <v/>
      </c>
      <c r="C308" s="47"/>
      <c r="D308" s="48"/>
      <c r="E308" s="48"/>
      <c r="F308" s="49"/>
      <c r="G308" s="49"/>
      <c r="H308" s="76" t="str">
        <f t="shared" si="14"/>
        <v/>
      </c>
      <c r="I308" s="73"/>
      <c r="J308" s="91"/>
      <c r="K308" s="94"/>
    </row>
    <row r="309" spans="1:11" ht="18.75" customHeight="1">
      <c r="A309" s="45">
        <f t="shared" si="15"/>
        <v>306</v>
      </c>
      <c r="B309" s="46" t="str">
        <f t="shared" si="16"/>
        <v/>
      </c>
      <c r="C309" s="47"/>
      <c r="D309" s="48"/>
      <c r="E309" s="48"/>
      <c r="F309" s="49"/>
      <c r="G309" s="49"/>
      <c r="H309" s="76" t="str">
        <f t="shared" si="14"/>
        <v/>
      </c>
      <c r="I309" s="73"/>
      <c r="J309" s="91"/>
      <c r="K309" s="94"/>
    </row>
    <row r="310" spans="1:11" ht="18.75" customHeight="1">
      <c r="A310" s="45">
        <f t="shared" si="15"/>
        <v>307</v>
      </c>
      <c r="B310" s="46" t="str">
        <f t="shared" si="16"/>
        <v/>
      </c>
      <c r="C310" s="47"/>
      <c r="D310" s="48"/>
      <c r="E310" s="48"/>
      <c r="F310" s="49"/>
      <c r="G310" s="49"/>
      <c r="H310" s="76" t="str">
        <f t="shared" si="14"/>
        <v/>
      </c>
      <c r="I310" s="73"/>
      <c r="J310" s="91"/>
      <c r="K310" s="94"/>
    </row>
    <row r="311" spans="1:11" ht="18.75" customHeight="1">
      <c r="A311" s="45">
        <f t="shared" si="15"/>
        <v>308</v>
      </c>
      <c r="B311" s="46" t="str">
        <f t="shared" si="16"/>
        <v/>
      </c>
      <c r="C311" s="47"/>
      <c r="D311" s="48"/>
      <c r="E311" s="48"/>
      <c r="F311" s="49"/>
      <c r="G311" s="49"/>
      <c r="H311" s="76" t="str">
        <f t="shared" si="14"/>
        <v/>
      </c>
      <c r="I311" s="73"/>
      <c r="J311" s="91"/>
      <c r="K311" s="94"/>
    </row>
    <row r="312" spans="1:11" ht="18.75" customHeight="1">
      <c r="A312" s="45">
        <f t="shared" si="15"/>
        <v>309</v>
      </c>
      <c r="B312" s="46" t="str">
        <f t="shared" si="16"/>
        <v/>
      </c>
      <c r="C312" s="47"/>
      <c r="D312" s="48"/>
      <c r="E312" s="48"/>
      <c r="F312" s="49"/>
      <c r="G312" s="49"/>
      <c r="H312" s="76" t="str">
        <f t="shared" si="14"/>
        <v/>
      </c>
      <c r="I312" s="73"/>
      <c r="J312" s="91"/>
      <c r="K312" s="94"/>
    </row>
    <row r="313" spans="1:11" ht="18.75" customHeight="1">
      <c r="A313" s="45">
        <f t="shared" si="15"/>
        <v>310</v>
      </c>
      <c r="B313" s="46" t="str">
        <f t="shared" si="16"/>
        <v/>
      </c>
      <c r="C313" s="47"/>
      <c r="D313" s="48"/>
      <c r="E313" s="48"/>
      <c r="F313" s="49"/>
      <c r="G313" s="49"/>
      <c r="H313" s="76" t="str">
        <f t="shared" si="14"/>
        <v/>
      </c>
      <c r="I313" s="73"/>
      <c r="J313" s="91"/>
      <c r="K313" s="94"/>
    </row>
    <row r="314" spans="1:11" ht="18.75" customHeight="1">
      <c r="A314" s="45">
        <f t="shared" si="15"/>
        <v>311</v>
      </c>
      <c r="B314" s="46" t="str">
        <f t="shared" ref="B314:B317" si="17">IF(C314="","",C314)</f>
        <v/>
      </c>
      <c r="C314" s="47"/>
      <c r="D314" s="48"/>
      <c r="E314" s="48"/>
      <c r="F314" s="49"/>
      <c r="G314" s="49"/>
      <c r="H314" s="76" t="str">
        <f t="shared" si="14"/>
        <v/>
      </c>
      <c r="I314" s="73"/>
      <c r="J314" s="91"/>
      <c r="K314" s="94"/>
    </row>
    <row r="315" spans="1:11" ht="18.75" customHeight="1">
      <c r="A315" s="45">
        <f t="shared" si="15"/>
        <v>312</v>
      </c>
      <c r="B315" s="46" t="str">
        <f t="shared" si="17"/>
        <v/>
      </c>
      <c r="C315" s="47"/>
      <c r="D315" s="48"/>
      <c r="E315" s="48"/>
      <c r="F315" s="49"/>
      <c r="G315" s="49"/>
      <c r="H315" s="76" t="str">
        <f t="shared" si="14"/>
        <v/>
      </c>
      <c r="I315" s="73"/>
      <c r="J315" s="91"/>
      <c r="K315" s="94"/>
    </row>
    <row r="316" spans="1:11" ht="18.75" customHeight="1">
      <c r="A316" s="45">
        <f t="shared" si="15"/>
        <v>313</v>
      </c>
      <c r="B316" s="46" t="str">
        <f t="shared" si="17"/>
        <v/>
      </c>
      <c r="C316" s="47"/>
      <c r="D316" s="48"/>
      <c r="E316" s="48"/>
      <c r="F316" s="49"/>
      <c r="G316" s="49"/>
      <c r="H316" s="76" t="str">
        <f t="shared" si="14"/>
        <v/>
      </c>
      <c r="I316" s="73"/>
      <c r="J316" s="91"/>
      <c r="K316" s="94"/>
    </row>
    <row r="317" spans="1:11" ht="18.75" customHeight="1">
      <c r="A317" s="45">
        <f t="shared" si="15"/>
        <v>314</v>
      </c>
      <c r="B317" s="46" t="str">
        <f t="shared" si="17"/>
        <v/>
      </c>
      <c r="C317" s="47"/>
      <c r="D317" s="48"/>
      <c r="E317" s="48"/>
      <c r="F317" s="49"/>
      <c r="G317" s="49"/>
      <c r="H317" s="76" t="str">
        <f t="shared" si="14"/>
        <v/>
      </c>
      <c r="I317" s="73"/>
      <c r="J317" s="91"/>
      <c r="K317" s="94"/>
    </row>
    <row r="318" spans="1:11" ht="18.75" customHeight="1">
      <c r="A318" s="45">
        <f t="shared" si="15"/>
        <v>315</v>
      </c>
      <c r="B318" s="46" t="str">
        <f t="shared" si="16"/>
        <v/>
      </c>
      <c r="C318" s="47"/>
      <c r="D318" s="48"/>
      <c r="E318" s="48"/>
      <c r="F318" s="49"/>
      <c r="G318" s="49"/>
      <c r="H318" s="76" t="str">
        <f t="shared" si="14"/>
        <v/>
      </c>
      <c r="I318" s="73"/>
      <c r="J318" s="91"/>
      <c r="K318" s="94"/>
    </row>
    <row r="319" spans="1:11" ht="18.75" customHeight="1">
      <c r="A319" s="45">
        <f t="shared" si="15"/>
        <v>316</v>
      </c>
      <c r="B319" s="46" t="str">
        <f t="shared" si="16"/>
        <v/>
      </c>
      <c r="C319" s="47"/>
      <c r="D319" s="48"/>
      <c r="E319" s="48"/>
      <c r="F319" s="49"/>
      <c r="G319" s="49"/>
      <c r="H319" s="76" t="str">
        <f t="shared" si="14"/>
        <v/>
      </c>
      <c r="I319" s="73"/>
      <c r="J319" s="91"/>
      <c r="K319" s="94"/>
    </row>
    <row r="320" spans="1:11" ht="18.75" customHeight="1">
      <c r="A320" s="45">
        <f t="shared" si="15"/>
        <v>317</v>
      </c>
      <c r="B320" s="46" t="str">
        <f t="shared" si="16"/>
        <v/>
      </c>
      <c r="C320" s="47"/>
      <c r="D320" s="48"/>
      <c r="E320" s="48"/>
      <c r="F320" s="49"/>
      <c r="G320" s="49"/>
      <c r="H320" s="76" t="str">
        <f t="shared" si="14"/>
        <v/>
      </c>
      <c r="I320" s="73"/>
      <c r="J320" s="91"/>
      <c r="K320" s="94"/>
    </row>
    <row r="321" spans="1:11" ht="18.75" customHeight="1">
      <c r="A321" s="45">
        <f t="shared" si="15"/>
        <v>318</v>
      </c>
      <c r="B321" s="46" t="str">
        <f t="shared" si="16"/>
        <v/>
      </c>
      <c r="C321" s="47"/>
      <c r="D321" s="48"/>
      <c r="E321" s="48"/>
      <c r="F321" s="49"/>
      <c r="G321" s="49"/>
      <c r="H321" s="76" t="str">
        <f t="shared" si="14"/>
        <v/>
      </c>
      <c r="I321" s="73"/>
      <c r="J321" s="91"/>
      <c r="K321" s="94"/>
    </row>
    <row r="322" spans="1:11" ht="18.75" customHeight="1">
      <c r="A322" s="45">
        <f t="shared" si="15"/>
        <v>319</v>
      </c>
      <c r="B322" s="46" t="str">
        <f t="shared" si="16"/>
        <v/>
      </c>
      <c r="C322" s="47"/>
      <c r="D322" s="48"/>
      <c r="E322" s="48"/>
      <c r="F322" s="49"/>
      <c r="G322" s="49"/>
      <c r="H322" s="76" t="str">
        <f t="shared" si="14"/>
        <v/>
      </c>
      <c r="I322" s="73"/>
      <c r="J322" s="91"/>
      <c r="K322" s="94"/>
    </row>
    <row r="323" spans="1:11" ht="18.75" customHeight="1">
      <c r="A323" s="45">
        <f t="shared" si="15"/>
        <v>320</v>
      </c>
      <c r="B323" s="46" t="str">
        <f t="shared" si="16"/>
        <v/>
      </c>
      <c r="C323" s="47"/>
      <c r="D323" s="48"/>
      <c r="E323" s="48"/>
      <c r="F323" s="49"/>
      <c r="G323" s="49"/>
      <c r="H323" s="76" t="str">
        <f t="shared" si="14"/>
        <v/>
      </c>
      <c r="I323" s="73"/>
      <c r="J323" s="91"/>
      <c r="K323" s="94"/>
    </row>
    <row r="324" spans="1:11" ht="18.75" customHeight="1">
      <c r="A324" s="45">
        <f t="shared" si="15"/>
        <v>321</v>
      </c>
      <c r="B324" s="46"/>
      <c r="C324" s="47"/>
      <c r="D324" s="48"/>
      <c r="E324" s="48"/>
      <c r="F324" s="49"/>
      <c r="G324" s="49"/>
      <c r="H324" s="76" t="str">
        <f t="shared" ref="H324:H327" si="18">IF(C324="","",F324-G324+H323)</f>
        <v/>
      </c>
      <c r="I324" s="73"/>
      <c r="J324" s="91"/>
      <c r="K324" s="94"/>
    </row>
    <row r="325" spans="1:11" ht="18.75" customHeight="1">
      <c r="A325" s="45">
        <f t="shared" ref="A325:A327" si="19">ROW()-3</f>
        <v>322</v>
      </c>
      <c r="B325" s="46"/>
      <c r="C325" s="47"/>
      <c r="D325" s="48"/>
      <c r="E325" s="48"/>
      <c r="F325" s="49"/>
      <c r="G325" s="49"/>
      <c r="H325" s="76" t="str">
        <f t="shared" si="18"/>
        <v/>
      </c>
      <c r="I325" s="73"/>
      <c r="J325" s="91"/>
      <c r="K325" s="94"/>
    </row>
    <row r="326" spans="1:11" ht="18.75" customHeight="1">
      <c r="A326" s="45">
        <f t="shared" si="19"/>
        <v>323</v>
      </c>
      <c r="B326" s="46"/>
      <c r="C326" s="47"/>
      <c r="D326" s="48"/>
      <c r="E326" s="48"/>
      <c r="F326" s="49"/>
      <c r="G326" s="49"/>
      <c r="H326" s="76" t="str">
        <f t="shared" si="18"/>
        <v/>
      </c>
      <c r="I326" s="73"/>
      <c r="J326" s="91"/>
      <c r="K326" s="94"/>
    </row>
    <row r="327" spans="1:11" ht="18.75" customHeight="1">
      <c r="A327" s="45">
        <f t="shared" si="19"/>
        <v>324</v>
      </c>
      <c r="B327" s="46"/>
      <c r="C327" s="47"/>
      <c r="D327" s="48"/>
      <c r="E327" s="48"/>
      <c r="F327" s="49"/>
      <c r="G327" s="49"/>
      <c r="H327" s="76" t="str">
        <f t="shared" si="18"/>
        <v/>
      </c>
      <c r="I327" s="73"/>
      <c r="J327" s="91"/>
      <c r="K327" s="94"/>
    </row>
    <row r="329" spans="1:11" ht="18.75" customHeight="1">
      <c r="F329" s="4">
        <f>SUBTOTAL(9,F4:F328)</f>
        <v>0</v>
      </c>
      <c r="G329" s="4">
        <f>SUBTOTAL(9,G4:G328)</f>
        <v>0</v>
      </c>
    </row>
  </sheetData>
  <autoFilter ref="D2:E327" xr:uid="{00000000-0009-0000-0000-000000000000}"/>
  <phoneticPr fontId="2"/>
  <conditionalFormatting sqref="I2:J3 I328:J1048576 I9:I327">
    <cfRule type="cellIs" dxfId="7" priority="3" operator="equal">
      <formula>0</formula>
    </cfRule>
  </conditionalFormatting>
  <conditionalFormatting sqref="I4:I8">
    <cfRule type="cellIs" dxfId="6" priority="1" operator="equal">
      <formula>0</formula>
    </cfRule>
  </conditionalFormatting>
  <dataValidations count="4">
    <dataValidation type="list" allowBlank="1" showInputMessage="1" showErrorMessage="1" sqref="E1:E1048576" xr:uid="{00000000-0002-0000-0000-000000000000}">
      <formula1>支出分類表</formula1>
    </dataValidation>
    <dataValidation type="list" allowBlank="1" showInputMessage="1" showErrorMessage="1" sqref="D1:D1048576" xr:uid="{00000000-0002-0000-0000-000001000000}">
      <formula1>収入分類表</formula1>
    </dataValidation>
    <dataValidation type="list" allowBlank="1" showInputMessage="1" sqref="J4:J327" xr:uid="{00000000-0002-0000-0000-000002000000}">
      <formula1>学年</formula1>
    </dataValidation>
    <dataValidation type="list" allowBlank="1" showInputMessage="1" sqref="K4:K327" xr:uid="{00000000-0002-0000-0000-000003000000}">
      <formula1>備考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4294967293" verticalDpi="0" r:id="rId1"/>
  <rowBreaks count="1" manualBreakCount="1">
    <brk id="2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6699"/>
  </sheetPr>
  <dimension ref="A1:V49"/>
  <sheetViews>
    <sheetView zoomScale="70" zoomScaleNormal="70" workbookViewId="0">
      <pane xSplit="4" ySplit="5" topLeftCell="E6" activePane="bottomRight" state="frozen"/>
      <selection pane="topRight" activeCell="G1" sqref="G1"/>
      <selection pane="bottomLeft" activeCell="A5" sqref="A5"/>
      <selection pane="bottomRight" activeCell="G1" sqref="G1"/>
    </sheetView>
  </sheetViews>
  <sheetFormatPr defaultRowHeight="13.2" outlineLevelCol="1"/>
  <cols>
    <col min="1" max="1" width="3.6640625" customWidth="1"/>
    <col min="2" max="2" width="31.6640625" style="18" bestFit="1" customWidth="1"/>
    <col min="3" max="3" width="13.44140625" style="2" customWidth="1"/>
    <col min="4" max="4" width="10.33203125" style="2" hidden="1" customWidth="1"/>
    <col min="5" max="5" width="9.109375" style="1" customWidth="1" outlineLevel="1"/>
    <col min="6" max="10" width="9.5546875" style="1" customWidth="1" outlineLevel="1"/>
    <col min="11" max="11" width="9.5546875" customWidth="1" outlineLevel="1"/>
    <col min="12" max="14" width="10.5546875" customWidth="1" outlineLevel="1"/>
    <col min="15" max="15" width="9.5546875" customWidth="1" outlineLevel="1"/>
    <col min="16" max="17" width="9.5546875" style="10" customWidth="1" outlineLevel="1"/>
    <col min="18" max="19" width="9.109375" style="12" customWidth="1" outlineLevel="1"/>
    <col min="20" max="20" width="38.88671875" customWidth="1"/>
    <col min="22" max="22" width="9.5546875" bestFit="1" customWidth="1"/>
  </cols>
  <sheetData>
    <row r="1" spans="1:22" s="12" customFormat="1" ht="14.4">
      <c r="B1" s="96">
        <v>2022</v>
      </c>
      <c r="C1" s="31">
        <f>DATE($B$1,3,1)</f>
        <v>44621</v>
      </c>
      <c r="D1" s="31">
        <f>DATE($B$1+1,5,1)</f>
        <v>45047</v>
      </c>
      <c r="E1" s="32">
        <f>DATE($B$1,3,1)</f>
        <v>44621</v>
      </c>
      <c r="F1" s="32">
        <f>DATE($B$1,4,1)</f>
        <v>44652</v>
      </c>
      <c r="G1" s="32">
        <f>DATE($B$1,5,1)</f>
        <v>44682</v>
      </c>
      <c r="H1" s="32">
        <f>DATE($B$1,6,1)</f>
        <v>44713</v>
      </c>
      <c r="I1" s="32">
        <f>DATE($B$1,7,1)</f>
        <v>44743</v>
      </c>
      <c r="J1" s="32">
        <f>DATE($B$1,8,1)</f>
        <v>44774</v>
      </c>
      <c r="K1" s="32">
        <f>DATE($B$1,9,1)</f>
        <v>44805</v>
      </c>
      <c r="L1" s="32">
        <f>DATE($B$1,10,1)</f>
        <v>44835</v>
      </c>
      <c r="M1" s="32">
        <f>DATE($B$1,11,1)</f>
        <v>44866</v>
      </c>
      <c r="N1" s="32">
        <f>DATE($B$1,12,1)</f>
        <v>44896</v>
      </c>
      <c r="O1" s="32">
        <f>DATE($B$1+1,1,1)</f>
        <v>44927</v>
      </c>
      <c r="P1" s="32">
        <f>DATE($B$1+1,2,1)</f>
        <v>44958</v>
      </c>
      <c r="Q1" s="32">
        <f>DATE($B$1+1,3,1)</f>
        <v>44986</v>
      </c>
      <c r="R1" s="32">
        <f>DATE($B$1+1,4,1)</f>
        <v>45017</v>
      </c>
      <c r="S1" s="32">
        <f>DATE($B$1+1,5,1)</f>
        <v>45047</v>
      </c>
      <c r="T1" s="32" t="s">
        <v>57</v>
      </c>
    </row>
    <row r="2" spans="1:22" s="9" customFormat="1">
      <c r="B2" s="13" t="s">
        <v>54</v>
      </c>
      <c r="C2" s="23">
        <f t="shared" ref="C2:R2" si="0">C20-C48</f>
        <v>0</v>
      </c>
      <c r="D2" s="23">
        <f t="shared" si="0"/>
        <v>0</v>
      </c>
      <c r="E2" s="11">
        <f t="shared" si="0"/>
        <v>0</v>
      </c>
      <c r="F2" s="11">
        <f t="shared" si="0"/>
        <v>0</v>
      </c>
      <c r="G2" s="11">
        <f t="shared" si="0"/>
        <v>0</v>
      </c>
      <c r="H2" s="11">
        <f t="shared" si="0"/>
        <v>0</v>
      </c>
      <c r="I2" s="11">
        <f t="shared" si="0"/>
        <v>0</v>
      </c>
      <c r="J2" s="11">
        <f t="shared" si="0"/>
        <v>0</v>
      </c>
      <c r="K2" s="11">
        <f t="shared" si="0"/>
        <v>0</v>
      </c>
      <c r="L2" s="11">
        <f t="shared" si="0"/>
        <v>0</v>
      </c>
      <c r="M2" s="11">
        <f t="shared" si="0"/>
        <v>0</v>
      </c>
      <c r="N2" s="11">
        <f t="shared" si="0"/>
        <v>0</v>
      </c>
      <c r="O2" s="11">
        <f t="shared" si="0"/>
        <v>0</v>
      </c>
      <c r="P2" s="11">
        <f t="shared" si="0"/>
        <v>0</v>
      </c>
      <c r="Q2" s="11">
        <f t="shared" si="0"/>
        <v>0</v>
      </c>
      <c r="R2" s="11">
        <f t="shared" si="0"/>
        <v>0</v>
      </c>
      <c r="S2" s="11">
        <f t="shared" ref="S2" si="1">S20-S48</f>
        <v>0</v>
      </c>
      <c r="T2" s="11"/>
    </row>
    <row r="3" spans="1:22">
      <c r="B3" s="62" t="s">
        <v>55</v>
      </c>
      <c r="C3" s="63">
        <f>C2</f>
        <v>0</v>
      </c>
      <c r="D3" s="63">
        <f>C3+D2</f>
        <v>0</v>
      </c>
      <c r="E3" s="64">
        <f>E2</f>
        <v>0</v>
      </c>
      <c r="F3" s="64">
        <f>E3+F2</f>
        <v>0</v>
      </c>
      <c r="G3" s="64">
        <f t="shared" ref="G3:S3" si="2">F3+G2</f>
        <v>0</v>
      </c>
      <c r="H3" s="64">
        <f t="shared" si="2"/>
        <v>0</v>
      </c>
      <c r="I3" s="64">
        <f t="shared" si="2"/>
        <v>0</v>
      </c>
      <c r="J3" s="64">
        <f t="shared" si="2"/>
        <v>0</v>
      </c>
      <c r="K3" s="64">
        <f t="shared" si="2"/>
        <v>0</v>
      </c>
      <c r="L3" s="64">
        <f t="shared" si="2"/>
        <v>0</v>
      </c>
      <c r="M3" s="64">
        <f t="shared" si="2"/>
        <v>0</v>
      </c>
      <c r="N3" s="64">
        <f t="shared" si="2"/>
        <v>0</v>
      </c>
      <c r="O3" s="64">
        <f t="shared" si="2"/>
        <v>0</v>
      </c>
      <c r="P3" s="64">
        <f t="shared" si="2"/>
        <v>0</v>
      </c>
      <c r="Q3" s="64">
        <f t="shared" si="2"/>
        <v>0</v>
      </c>
      <c r="R3" s="64">
        <f t="shared" si="2"/>
        <v>0</v>
      </c>
      <c r="S3" s="64">
        <f t="shared" si="2"/>
        <v>0</v>
      </c>
      <c r="T3" s="64"/>
    </row>
    <row r="4" spans="1:22">
      <c r="T4" s="12"/>
    </row>
    <row r="5" spans="1:22" s="3" customFormat="1">
      <c r="B5" s="33" t="s">
        <v>5</v>
      </c>
      <c r="C5" s="31">
        <f>$C$1</f>
        <v>44621</v>
      </c>
      <c r="D5" s="31">
        <f>$D$1</f>
        <v>45047</v>
      </c>
      <c r="E5" s="32">
        <f>$E$1</f>
        <v>44621</v>
      </c>
      <c r="F5" s="32">
        <f>$F$1</f>
        <v>44652</v>
      </c>
      <c r="G5" s="32">
        <f>$G$1</f>
        <v>44682</v>
      </c>
      <c r="H5" s="32">
        <f>$H$1</f>
        <v>44713</v>
      </c>
      <c r="I5" s="32">
        <f>$I$1</f>
        <v>44743</v>
      </c>
      <c r="J5" s="32">
        <f>$J$1</f>
        <v>44774</v>
      </c>
      <c r="K5" s="32">
        <f>$K$1</f>
        <v>44805</v>
      </c>
      <c r="L5" s="32">
        <f>$L$1</f>
        <v>44835</v>
      </c>
      <c r="M5" s="32">
        <f>$M$1</f>
        <v>44866</v>
      </c>
      <c r="N5" s="32">
        <f>$N$1</f>
        <v>44896</v>
      </c>
      <c r="O5" s="32">
        <f>$O$1</f>
        <v>44927</v>
      </c>
      <c r="P5" s="32">
        <f>$P$1</f>
        <v>44958</v>
      </c>
      <c r="Q5" s="32">
        <f>$Q$1</f>
        <v>44986</v>
      </c>
      <c r="R5" s="32">
        <f>$R$1</f>
        <v>45017</v>
      </c>
      <c r="S5" s="32">
        <f>$S$1</f>
        <v>45047</v>
      </c>
      <c r="T5" s="32" t="s">
        <v>1</v>
      </c>
    </row>
    <row r="6" spans="1:22">
      <c r="A6" s="101" t="s">
        <v>6</v>
      </c>
      <c r="B6" s="27" t="s">
        <v>29</v>
      </c>
      <c r="C6" s="28">
        <f t="shared" ref="C6:C19" si="3">SUMPRODUCT((収入項目=$B6)*(日付&gt;=C$5)*(日付&lt;D$5)*収入金額)</f>
        <v>0</v>
      </c>
      <c r="D6" s="28">
        <f t="shared" ref="D6:S6" si="4">SUMPRODUCT((収入項目=$B6)*(日付&gt;=D$5)*(日付&lt;E$5)*収入金額)</f>
        <v>0</v>
      </c>
      <c r="E6" s="6">
        <f t="shared" si="4"/>
        <v>0</v>
      </c>
      <c r="F6" s="6">
        <f t="shared" si="4"/>
        <v>0</v>
      </c>
      <c r="G6" s="6">
        <f t="shared" si="4"/>
        <v>0</v>
      </c>
      <c r="H6" s="6">
        <f t="shared" si="4"/>
        <v>0</v>
      </c>
      <c r="I6" s="6">
        <f t="shared" si="4"/>
        <v>0</v>
      </c>
      <c r="J6" s="6">
        <f t="shared" si="4"/>
        <v>0</v>
      </c>
      <c r="K6" s="6">
        <f t="shared" si="4"/>
        <v>0</v>
      </c>
      <c r="L6" s="6">
        <f t="shared" si="4"/>
        <v>0</v>
      </c>
      <c r="M6" s="6">
        <f t="shared" si="4"/>
        <v>0</v>
      </c>
      <c r="N6" s="6">
        <f t="shared" si="4"/>
        <v>0</v>
      </c>
      <c r="O6" s="6">
        <f t="shared" si="4"/>
        <v>0</v>
      </c>
      <c r="P6" s="6">
        <f t="shared" si="4"/>
        <v>0</v>
      </c>
      <c r="Q6" s="6">
        <f t="shared" si="4"/>
        <v>0</v>
      </c>
      <c r="R6" s="6">
        <f t="shared" si="4"/>
        <v>0</v>
      </c>
      <c r="S6" s="6">
        <f t="shared" si="4"/>
        <v>0</v>
      </c>
      <c r="T6" s="6"/>
    </row>
    <row r="7" spans="1:22">
      <c r="A7" s="101"/>
      <c r="B7" s="27" t="s">
        <v>30</v>
      </c>
      <c r="C7" s="28">
        <f t="shared" si="3"/>
        <v>0</v>
      </c>
      <c r="D7" s="28">
        <f t="shared" ref="D7:S7" si="5">SUMPRODUCT((収入項目=$B7)*(日付&gt;=D$5)*(日付&lt;E$5)*収入金額)</f>
        <v>0</v>
      </c>
      <c r="E7" s="6">
        <f t="shared" si="5"/>
        <v>0</v>
      </c>
      <c r="F7" s="6">
        <f t="shared" si="5"/>
        <v>0</v>
      </c>
      <c r="G7" s="6">
        <f t="shared" si="5"/>
        <v>0</v>
      </c>
      <c r="H7" s="6">
        <f t="shared" si="5"/>
        <v>0</v>
      </c>
      <c r="I7" s="6">
        <f t="shared" si="5"/>
        <v>0</v>
      </c>
      <c r="J7" s="6">
        <f t="shared" si="5"/>
        <v>0</v>
      </c>
      <c r="K7" s="6">
        <f t="shared" si="5"/>
        <v>0</v>
      </c>
      <c r="L7" s="6">
        <f t="shared" si="5"/>
        <v>0</v>
      </c>
      <c r="M7" s="6">
        <f t="shared" si="5"/>
        <v>0</v>
      </c>
      <c r="N7" s="6">
        <f t="shared" si="5"/>
        <v>0</v>
      </c>
      <c r="O7" s="6">
        <f t="shared" si="5"/>
        <v>0</v>
      </c>
      <c r="P7" s="6">
        <f t="shared" si="5"/>
        <v>0</v>
      </c>
      <c r="Q7" s="6">
        <f t="shared" si="5"/>
        <v>0</v>
      </c>
      <c r="R7" s="6">
        <f t="shared" si="5"/>
        <v>0</v>
      </c>
      <c r="S7" s="6">
        <f t="shared" si="5"/>
        <v>0</v>
      </c>
      <c r="T7" s="6"/>
    </row>
    <row r="8" spans="1:22">
      <c r="A8" s="101"/>
      <c r="B8" s="27" t="s">
        <v>31</v>
      </c>
      <c r="C8" s="28">
        <f t="shared" si="3"/>
        <v>0</v>
      </c>
      <c r="D8" s="28">
        <f t="shared" ref="D8:S8" si="6">SUMPRODUCT((収入項目=$B8)*(日付&gt;=D$5)*(日付&lt;E$5)*収入金額)</f>
        <v>0</v>
      </c>
      <c r="E8" s="6">
        <f t="shared" si="6"/>
        <v>0</v>
      </c>
      <c r="F8" s="6">
        <f t="shared" si="6"/>
        <v>0</v>
      </c>
      <c r="G8" s="6">
        <f t="shared" si="6"/>
        <v>0</v>
      </c>
      <c r="H8" s="6">
        <f t="shared" si="6"/>
        <v>0</v>
      </c>
      <c r="I8" s="6">
        <f t="shared" si="6"/>
        <v>0</v>
      </c>
      <c r="J8" s="6">
        <f t="shared" si="6"/>
        <v>0</v>
      </c>
      <c r="K8" s="6">
        <f t="shared" si="6"/>
        <v>0</v>
      </c>
      <c r="L8" s="6">
        <f t="shared" si="6"/>
        <v>0</v>
      </c>
      <c r="M8" s="6">
        <f t="shared" si="6"/>
        <v>0</v>
      </c>
      <c r="N8" s="6">
        <f t="shared" si="6"/>
        <v>0</v>
      </c>
      <c r="O8" s="6">
        <f t="shared" si="6"/>
        <v>0</v>
      </c>
      <c r="P8" s="6">
        <f t="shared" si="6"/>
        <v>0</v>
      </c>
      <c r="Q8" s="6">
        <f t="shared" si="6"/>
        <v>0</v>
      </c>
      <c r="R8" s="6">
        <f t="shared" si="6"/>
        <v>0</v>
      </c>
      <c r="S8" s="6">
        <f t="shared" si="6"/>
        <v>0</v>
      </c>
      <c r="T8" s="6"/>
      <c r="V8" s="12"/>
    </row>
    <row r="9" spans="1:22">
      <c r="A9" s="101"/>
      <c r="B9" s="27" t="s">
        <v>32</v>
      </c>
      <c r="C9" s="28">
        <f t="shared" si="3"/>
        <v>0</v>
      </c>
      <c r="D9" s="28">
        <f t="shared" ref="D9:S9" si="7">SUMPRODUCT((収入項目=$B9)*(日付&gt;=D$5)*(日付&lt;E$5)*収入金額)</f>
        <v>0</v>
      </c>
      <c r="E9" s="6">
        <f t="shared" si="7"/>
        <v>0</v>
      </c>
      <c r="F9" s="6">
        <f t="shared" si="7"/>
        <v>0</v>
      </c>
      <c r="G9" s="6">
        <f t="shared" si="7"/>
        <v>0</v>
      </c>
      <c r="H9" s="6">
        <f t="shared" si="7"/>
        <v>0</v>
      </c>
      <c r="I9" s="6">
        <f t="shared" si="7"/>
        <v>0</v>
      </c>
      <c r="J9" s="6">
        <f t="shared" si="7"/>
        <v>0</v>
      </c>
      <c r="K9" s="6">
        <f t="shared" si="7"/>
        <v>0</v>
      </c>
      <c r="L9" s="6">
        <f t="shared" si="7"/>
        <v>0</v>
      </c>
      <c r="M9" s="6">
        <f t="shared" si="7"/>
        <v>0</v>
      </c>
      <c r="N9" s="6">
        <f t="shared" si="7"/>
        <v>0</v>
      </c>
      <c r="O9" s="6">
        <f t="shared" si="7"/>
        <v>0</v>
      </c>
      <c r="P9" s="6">
        <f t="shared" si="7"/>
        <v>0</v>
      </c>
      <c r="Q9" s="6">
        <f t="shared" si="7"/>
        <v>0</v>
      </c>
      <c r="R9" s="6">
        <f t="shared" si="7"/>
        <v>0</v>
      </c>
      <c r="S9" s="6">
        <f t="shared" si="7"/>
        <v>0</v>
      </c>
      <c r="T9" s="6"/>
    </row>
    <row r="10" spans="1:22" s="12" customFormat="1">
      <c r="A10" s="101"/>
      <c r="B10" s="27" t="s">
        <v>33</v>
      </c>
      <c r="C10" s="28">
        <f t="shared" si="3"/>
        <v>0</v>
      </c>
      <c r="D10" s="28">
        <f t="shared" ref="D10:S10" si="8">SUMPRODUCT((収入項目=$B10)*(日付&gt;=D$5)*(日付&lt;E$5)*収入金額)</f>
        <v>0</v>
      </c>
      <c r="E10" s="6">
        <f t="shared" si="8"/>
        <v>0</v>
      </c>
      <c r="F10" s="6">
        <f t="shared" si="8"/>
        <v>0</v>
      </c>
      <c r="G10" s="6">
        <f t="shared" si="8"/>
        <v>0</v>
      </c>
      <c r="H10" s="6">
        <f t="shared" si="8"/>
        <v>0</v>
      </c>
      <c r="I10" s="6">
        <f t="shared" si="8"/>
        <v>0</v>
      </c>
      <c r="J10" s="6">
        <f t="shared" si="8"/>
        <v>0</v>
      </c>
      <c r="K10" s="6">
        <f t="shared" si="8"/>
        <v>0</v>
      </c>
      <c r="L10" s="6">
        <f t="shared" si="8"/>
        <v>0</v>
      </c>
      <c r="M10" s="6">
        <f t="shared" si="8"/>
        <v>0</v>
      </c>
      <c r="N10" s="6">
        <f t="shared" si="8"/>
        <v>0</v>
      </c>
      <c r="O10" s="6">
        <f t="shared" si="8"/>
        <v>0</v>
      </c>
      <c r="P10" s="6">
        <f t="shared" si="8"/>
        <v>0</v>
      </c>
      <c r="Q10" s="6">
        <f t="shared" si="8"/>
        <v>0</v>
      </c>
      <c r="R10" s="6">
        <f t="shared" si="8"/>
        <v>0</v>
      </c>
      <c r="S10" s="6">
        <f t="shared" si="8"/>
        <v>0</v>
      </c>
      <c r="T10" s="6"/>
    </row>
    <row r="11" spans="1:22" s="12" customFormat="1">
      <c r="A11" s="101"/>
      <c r="B11" s="27" t="s">
        <v>34</v>
      </c>
      <c r="C11" s="28">
        <f t="shared" si="3"/>
        <v>0</v>
      </c>
      <c r="D11" s="28">
        <f t="shared" ref="D11:S11" si="9">SUMPRODUCT((収入項目=$B11)*(日付&gt;=D$5)*(日付&lt;E$5)*収入金額)</f>
        <v>0</v>
      </c>
      <c r="E11" s="6">
        <f t="shared" si="9"/>
        <v>0</v>
      </c>
      <c r="F11" s="6">
        <f t="shared" si="9"/>
        <v>0</v>
      </c>
      <c r="G11" s="6">
        <f t="shared" si="9"/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6">
        <f t="shared" si="9"/>
        <v>0</v>
      </c>
      <c r="M11" s="6">
        <f t="shared" si="9"/>
        <v>0</v>
      </c>
      <c r="N11" s="6">
        <f t="shared" si="9"/>
        <v>0</v>
      </c>
      <c r="O11" s="6">
        <f t="shared" si="9"/>
        <v>0</v>
      </c>
      <c r="P11" s="6">
        <f t="shared" si="9"/>
        <v>0</v>
      </c>
      <c r="Q11" s="6">
        <f t="shared" si="9"/>
        <v>0</v>
      </c>
      <c r="R11" s="6">
        <f t="shared" si="9"/>
        <v>0</v>
      </c>
      <c r="S11" s="6">
        <f t="shared" si="9"/>
        <v>0</v>
      </c>
      <c r="T11" s="6"/>
    </row>
    <row r="12" spans="1:22" s="12" customFormat="1">
      <c r="A12" s="101"/>
      <c r="B12" s="27" t="s">
        <v>35</v>
      </c>
      <c r="C12" s="28">
        <f t="shared" si="3"/>
        <v>0</v>
      </c>
      <c r="D12" s="28">
        <f t="shared" ref="D12:S12" si="10">SUMPRODUCT((収入項目=$B12)*(日付&gt;=D$5)*(日付&lt;E$5)*収入金額)</f>
        <v>0</v>
      </c>
      <c r="E12" s="6">
        <f t="shared" si="10"/>
        <v>0</v>
      </c>
      <c r="F12" s="6">
        <f t="shared" si="10"/>
        <v>0</v>
      </c>
      <c r="G12" s="6">
        <f t="shared" si="10"/>
        <v>0</v>
      </c>
      <c r="H12" s="6">
        <f t="shared" si="10"/>
        <v>0</v>
      </c>
      <c r="I12" s="6">
        <f t="shared" si="10"/>
        <v>0</v>
      </c>
      <c r="J12" s="6">
        <f t="shared" si="10"/>
        <v>0</v>
      </c>
      <c r="K12" s="6">
        <f t="shared" si="10"/>
        <v>0</v>
      </c>
      <c r="L12" s="6">
        <f t="shared" si="10"/>
        <v>0</v>
      </c>
      <c r="M12" s="6">
        <f t="shared" si="10"/>
        <v>0</v>
      </c>
      <c r="N12" s="6">
        <f t="shared" si="10"/>
        <v>0</v>
      </c>
      <c r="O12" s="6">
        <f t="shared" si="10"/>
        <v>0</v>
      </c>
      <c r="P12" s="6">
        <f t="shared" si="10"/>
        <v>0</v>
      </c>
      <c r="Q12" s="6">
        <f t="shared" si="10"/>
        <v>0</v>
      </c>
      <c r="R12" s="6">
        <f t="shared" si="10"/>
        <v>0</v>
      </c>
      <c r="S12" s="6">
        <f t="shared" si="10"/>
        <v>0</v>
      </c>
      <c r="T12" s="6"/>
    </row>
    <row r="13" spans="1:22" s="12" customFormat="1">
      <c r="A13" s="101"/>
      <c r="B13" s="27" t="s">
        <v>36</v>
      </c>
      <c r="C13" s="28">
        <f t="shared" si="3"/>
        <v>0</v>
      </c>
      <c r="D13" s="28">
        <f t="shared" ref="D13:S13" si="11">SUMPRODUCT((収入項目=$B13)*(日付&gt;=D$5)*(日付&lt;E$5)*収入金額)</f>
        <v>0</v>
      </c>
      <c r="E13" s="6">
        <f t="shared" si="11"/>
        <v>0</v>
      </c>
      <c r="F13" s="6">
        <f t="shared" si="11"/>
        <v>0</v>
      </c>
      <c r="G13" s="6">
        <f t="shared" si="11"/>
        <v>0</v>
      </c>
      <c r="H13" s="6">
        <f t="shared" si="11"/>
        <v>0</v>
      </c>
      <c r="I13" s="6">
        <f t="shared" si="11"/>
        <v>0</v>
      </c>
      <c r="J13" s="6">
        <f t="shared" si="11"/>
        <v>0</v>
      </c>
      <c r="K13" s="6">
        <f t="shared" si="11"/>
        <v>0</v>
      </c>
      <c r="L13" s="6">
        <f t="shared" si="11"/>
        <v>0</v>
      </c>
      <c r="M13" s="6">
        <f t="shared" si="11"/>
        <v>0</v>
      </c>
      <c r="N13" s="6">
        <f t="shared" si="11"/>
        <v>0</v>
      </c>
      <c r="O13" s="6">
        <f t="shared" si="11"/>
        <v>0</v>
      </c>
      <c r="P13" s="6">
        <f t="shared" si="11"/>
        <v>0</v>
      </c>
      <c r="Q13" s="6">
        <f t="shared" si="11"/>
        <v>0</v>
      </c>
      <c r="R13" s="6">
        <f t="shared" si="11"/>
        <v>0</v>
      </c>
      <c r="S13" s="6">
        <f t="shared" si="11"/>
        <v>0</v>
      </c>
      <c r="T13" s="6"/>
    </row>
    <row r="14" spans="1:22" s="12" customFormat="1">
      <c r="A14" s="101"/>
      <c r="B14" s="27" t="s">
        <v>37</v>
      </c>
      <c r="C14" s="28">
        <f t="shared" si="3"/>
        <v>0</v>
      </c>
      <c r="D14" s="28">
        <f t="shared" ref="D14:S14" si="12">SUMPRODUCT((収入項目=$B14)*(日付&gt;=D$5)*(日付&lt;E$5)*収入金額)</f>
        <v>0</v>
      </c>
      <c r="E14" s="6">
        <f t="shared" si="12"/>
        <v>0</v>
      </c>
      <c r="F14" s="6">
        <f t="shared" si="12"/>
        <v>0</v>
      </c>
      <c r="G14" s="6">
        <f t="shared" si="12"/>
        <v>0</v>
      </c>
      <c r="H14" s="6">
        <f t="shared" si="12"/>
        <v>0</v>
      </c>
      <c r="I14" s="6">
        <f t="shared" si="12"/>
        <v>0</v>
      </c>
      <c r="J14" s="6">
        <f t="shared" si="12"/>
        <v>0</v>
      </c>
      <c r="K14" s="6">
        <f t="shared" si="12"/>
        <v>0</v>
      </c>
      <c r="L14" s="6">
        <f t="shared" si="12"/>
        <v>0</v>
      </c>
      <c r="M14" s="6">
        <f t="shared" si="12"/>
        <v>0</v>
      </c>
      <c r="N14" s="6">
        <f t="shared" si="12"/>
        <v>0</v>
      </c>
      <c r="O14" s="6">
        <f t="shared" si="12"/>
        <v>0</v>
      </c>
      <c r="P14" s="6">
        <f t="shared" si="12"/>
        <v>0</v>
      </c>
      <c r="Q14" s="6">
        <f t="shared" si="12"/>
        <v>0</v>
      </c>
      <c r="R14" s="6">
        <f t="shared" si="12"/>
        <v>0</v>
      </c>
      <c r="S14" s="6">
        <f t="shared" si="12"/>
        <v>0</v>
      </c>
      <c r="T14" s="6"/>
    </row>
    <row r="15" spans="1:22" s="12" customFormat="1">
      <c r="A15" s="101"/>
      <c r="B15" s="27" t="s">
        <v>11</v>
      </c>
      <c r="C15" s="28">
        <f t="shared" si="3"/>
        <v>0</v>
      </c>
      <c r="D15" s="28">
        <f t="shared" ref="D15:S15" si="13">SUMPRODUCT((収入項目=$B15)*(日付&gt;=D$5)*(日付&lt;E$5)*収入金額)</f>
        <v>0</v>
      </c>
      <c r="E15" s="6">
        <f t="shared" si="13"/>
        <v>0</v>
      </c>
      <c r="F15" s="6">
        <f t="shared" si="13"/>
        <v>0</v>
      </c>
      <c r="G15" s="6">
        <f t="shared" si="13"/>
        <v>0</v>
      </c>
      <c r="H15" s="6">
        <f t="shared" si="13"/>
        <v>0</v>
      </c>
      <c r="I15" s="6">
        <f t="shared" si="13"/>
        <v>0</v>
      </c>
      <c r="J15" s="6">
        <f t="shared" si="13"/>
        <v>0</v>
      </c>
      <c r="K15" s="6">
        <f t="shared" si="13"/>
        <v>0</v>
      </c>
      <c r="L15" s="6">
        <f t="shared" si="13"/>
        <v>0</v>
      </c>
      <c r="M15" s="6">
        <f t="shared" si="13"/>
        <v>0</v>
      </c>
      <c r="N15" s="6">
        <f t="shared" si="13"/>
        <v>0</v>
      </c>
      <c r="O15" s="6">
        <f t="shared" si="13"/>
        <v>0</v>
      </c>
      <c r="P15" s="6">
        <f t="shared" si="13"/>
        <v>0</v>
      </c>
      <c r="Q15" s="6">
        <f t="shared" si="13"/>
        <v>0</v>
      </c>
      <c r="R15" s="6">
        <f t="shared" si="13"/>
        <v>0</v>
      </c>
      <c r="S15" s="6">
        <f t="shared" si="13"/>
        <v>0</v>
      </c>
      <c r="T15" s="6"/>
    </row>
    <row r="16" spans="1:22" s="12" customFormat="1">
      <c r="A16" s="101"/>
      <c r="B16" s="27" t="s">
        <v>12</v>
      </c>
      <c r="C16" s="28">
        <f t="shared" si="3"/>
        <v>0</v>
      </c>
      <c r="D16" s="28">
        <f t="shared" ref="D16:S16" si="14">SUMPRODUCT((収入項目=$B16)*(日付&gt;=D$5)*(日付&lt;E$5)*収入金額)</f>
        <v>0</v>
      </c>
      <c r="E16" s="6">
        <f t="shared" si="14"/>
        <v>0</v>
      </c>
      <c r="F16" s="6">
        <f t="shared" si="14"/>
        <v>0</v>
      </c>
      <c r="G16" s="6">
        <f t="shared" si="14"/>
        <v>0</v>
      </c>
      <c r="H16" s="6">
        <f t="shared" si="14"/>
        <v>0</v>
      </c>
      <c r="I16" s="6">
        <f t="shared" si="14"/>
        <v>0</v>
      </c>
      <c r="J16" s="6">
        <f t="shared" si="14"/>
        <v>0</v>
      </c>
      <c r="K16" s="6">
        <f t="shared" si="14"/>
        <v>0</v>
      </c>
      <c r="L16" s="6">
        <f t="shared" si="14"/>
        <v>0</v>
      </c>
      <c r="M16" s="6">
        <f t="shared" si="14"/>
        <v>0</v>
      </c>
      <c r="N16" s="6">
        <f t="shared" si="14"/>
        <v>0</v>
      </c>
      <c r="O16" s="6">
        <f t="shared" si="14"/>
        <v>0</v>
      </c>
      <c r="P16" s="6">
        <f t="shared" si="14"/>
        <v>0</v>
      </c>
      <c r="Q16" s="6">
        <f t="shared" si="14"/>
        <v>0</v>
      </c>
      <c r="R16" s="6">
        <f t="shared" si="14"/>
        <v>0</v>
      </c>
      <c r="S16" s="6">
        <f t="shared" si="14"/>
        <v>0</v>
      </c>
      <c r="T16" s="6"/>
    </row>
    <row r="17" spans="1:20" s="12" customFormat="1">
      <c r="A17" s="101"/>
      <c r="B17" s="27" t="s">
        <v>13</v>
      </c>
      <c r="C17" s="28">
        <f t="shared" si="3"/>
        <v>0</v>
      </c>
      <c r="D17" s="28">
        <f t="shared" ref="D17:S17" si="15">SUMPRODUCT((収入項目=$B17)*(日付&gt;=D$5)*(日付&lt;E$5)*収入金額)</f>
        <v>0</v>
      </c>
      <c r="E17" s="6">
        <f t="shared" si="15"/>
        <v>0</v>
      </c>
      <c r="F17" s="6">
        <f t="shared" si="15"/>
        <v>0</v>
      </c>
      <c r="G17" s="6">
        <f t="shared" si="15"/>
        <v>0</v>
      </c>
      <c r="H17" s="6">
        <f t="shared" si="15"/>
        <v>0</v>
      </c>
      <c r="I17" s="6">
        <f t="shared" si="15"/>
        <v>0</v>
      </c>
      <c r="J17" s="6">
        <f t="shared" si="15"/>
        <v>0</v>
      </c>
      <c r="K17" s="6">
        <f t="shared" si="15"/>
        <v>0</v>
      </c>
      <c r="L17" s="6">
        <f t="shared" si="15"/>
        <v>0</v>
      </c>
      <c r="M17" s="6">
        <f t="shared" si="15"/>
        <v>0</v>
      </c>
      <c r="N17" s="6">
        <f t="shared" si="15"/>
        <v>0</v>
      </c>
      <c r="O17" s="6">
        <f t="shared" si="15"/>
        <v>0</v>
      </c>
      <c r="P17" s="6">
        <f t="shared" si="15"/>
        <v>0</v>
      </c>
      <c r="Q17" s="6">
        <f t="shared" si="15"/>
        <v>0</v>
      </c>
      <c r="R17" s="6">
        <f t="shared" si="15"/>
        <v>0</v>
      </c>
      <c r="S17" s="6">
        <f t="shared" si="15"/>
        <v>0</v>
      </c>
      <c r="T17" s="6"/>
    </row>
    <row r="18" spans="1:20" s="12" customFormat="1">
      <c r="A18" s="101"/>
      <c r="B18" s="27" t="s">
        <v>14</v>
      </c>
      <c r="C18" s="28">
        <f t="shared" si="3"/>
        <v>0</v>
      </c>
      <c r="D18" s="28">
        <f t="shared" ref="D18:S18" si="16">SUMPRODUCT((収入項目=$B18)*(日付&gt;=D$5)*(日付&lt;E$5)*収入金額)</f>
        <v>0</v>
      </c>
      <c r="E18" s="6">
        <f t="shared" si="16"/>
        <v>0</v>
      </c>
      <c r="F18" s="6">
        <f t="shared" si="16"/>
        <v>0</v>
      </c>
      <c r="G18" s="6">
        <f t="shared" si="16"/>
        <v>0</v>
      </c>
      <c r="H18" s="6">
        <f t="shared" si="16"/>
        <v>0</v>
      </c>
      <c r="I18" s="6">
        <f t="shared" si="16"/>
        <v>0</v>
      </c>
      <c r="J18" s="6">
        <f t="shared" si="16"/>
        <v>0</v>
      </c>
      <c r="K18" s="6">
        <f t="shared" si="16"/>
        <v>0</v>
      </c>
      <c r="L18" s="6">
        <f t="shared" si="16"/>
        <v>0</v>
      </c>
      <c r="M18" s="6">
        <f t="shared" si="16"/>
        <v>0</v>
      </c>
      <c r="N18" s="6">
        <f t="shared" si="16"/>
        <v>0</v>
      </c>
      <c r="O18" s="6">
        <f t="shared" si="16"/>
        <v>0</v>
      </c>
      <c r="P18" s="6">
        <f t="shared" si="16"/>
        <v>0</v>
      </c>
      <c r="Q18" s="6">
        <f t="shared" si="16"/>
        <v>0</v>
      </c>
      <c r="R18" s="6">
        <f t="shared" si="16"/>
        <v>0</v>
      </c>
      <c r="S18" s="6">
        <f t="shared" si="16"/>
        <v>0</v>
      </c>
      <c r="T18" s="6"/>
    </row>
    <row r="19" spans="1:20" s="12" customFormat="1">
      <c r="A19" s="101"/>
      <c r="B19" s="27"/>
      <c r="C19" s="28">
        <f t="shared" si="3"/>
        <v>0</v>
      </c>
      <c r="D19" s="28">
        <f t="shared" ref="D19:S19" si="17">SUMPRODUCT((収入項目=$B19)*(日付&gt;=D$5)*(日付&lt;E$5)*収入金額)</f>
        <v>0</v>
      </c>
      <c r="E19" s="6">
        <f t="shared" si="17"/>
        <v>0</v>
      </c>
      <c r="F19" s="6">
        <f t="shared" si="17"/>
        <v>0</v>
      </c>
      <c r="G19" s="6">
        <f t="shared" si="17"/>
        <v>0</v>
      </c>
      <c r="H19" s="6">
        <f t="shared" si="17"/>
        <v>0</v>
      </c>
      <c r="I19" s="6">
        <f t="shared" si="17"/>
        <v>0</v>
      </c>
      <c r="J19" s="6">
        <f t="shared" si="17"/>
        <v>0</v>
      </c>
      <c r="K19" s="6">
        <f t="shared" si="17"/>
        <v>0</v>
      </c>
      <c r="L19" s="6">
        <f t="shared" si="17"/>
        <v>0</v>
      </c>
      <c r="M19" s="6">
        <f t="shared" si="17"/>
        <v>0</v>
      </c>
      <c r="N19" s="6">
        <f t="shared" si="17"/>
        <v>0</v>
      </c>
      <c r="O19" s="6">
        <f t="shared" si="17"/>
        <v>0</v>
      </c>
      <c r="P19" s="6">
        <f t="shared" si="17"/>
        <v>0</v>
      </c>
      <c r="Q19" s="6">
        <f t="shared" si="17"/>
        <v>0</v>
      </c>
      <c r="R19" s="6">
        <f t="shared" si="17"/>
        <v>0</v>
      </c>
      <c r="S19" s="6">
        <f t="shared" si="17"/>
        <v>0</v>
      </c>
      <c r="T19" s="6"/>
    </row>
    <row r="20" spans="1:20">
      <c r="A20" s="101"/>
      <c r="B20" s="16" t="s">
        <v>2</v>
      </c>
      <c r="C20" s="20">
        <f t="shared" ref="C20:Q20" si="18">SUM(C6:C19)</f>
        <v>0</v>
      </c>
      <c r="D20" s="20">
        <f t="shared" si="18"/>
        <v>0</v>
      </c>
      <c r="E20" s="4">
        <f t="shared" si="18"/>
        <v>0</v>
      </c>
      <c r="F20" s="4">
        <f t="shared" ref="F20" si="19">SUM(F6:F19)</f>
        <v>0</v>
      </c>
      <c r="G20" s="4">
        <f t="shared" si="18"/>
        <v>0</v>
      </c>
      <c r="H20" s="4">
        <f t="shared" si="18"/>
        <v>0</v>
      </c>
      <c r="I20" s="4">
        <f t="shared" si="18"/>
        <v>0</v>
      </c>
      <c r="J20" s="4">
        <f t="shared" si="18"/>
        <v>0</v>
      </c>
      <c r="K20" s="4">
        <f t="shared" si="18"/>
        <v>0</v>
      </c>
      <c r="L20" s="4">
        <f t="shared" si="18"/>
        <v>0</v>
      </c>
      <c r="M20" s="4">
        <f t="shared" si="18"/>
        <v>0</v>
      </c>
      <c r="N20" s="4">
        <f t="shared" si="18"/>
        <v>0</v>
      </c>
      <c r="O20" s="4">
        <f t="shared" si="18"/>
        <v>0</v>
      </c>
      <c r="P20" s="4">
        <f t="shared" si="18"/>
        <v>0</v>
      </c>
      <c r="Q20" s="4">
        <f t="shared" si="18"/>
        <v>0</v>
      </c>
      <c r="R20" s="4">
        <f t="shared" ref="R20:S20" si="20">SUM(R6:R19)</f>
        <v>0</v>
      </c>
      <c r="S20" s="4">
        <f t="shared" si="20"/>
        <v>0</v>
      </c>
      <c r="T20" s="4"/>
    </row>
    <row r="21" spans="1:20">
      <c r="A21" s="101"/>
      <c r="B21" s="17" t="s">
        <v>3</v>
      </c>
      <c r="C21" s="21">
        <f>SUMPRODUCT((日付&gt;=C$5)*(日付&lt;D$5)*収入金額)</f>
        <v>0</v>
      </c>
      <c r="D21" s="21">
        <f t="shared" ref="D21:S21" si="21">SUMPRODUCT((日付&gt;=D$5)*(日付&lt;E$5)*収入金額)</f>
        <v>0</v>
      </c>
      <c r="E21" s="7">
        <f t="shared" si="21"/>
        <v>0</v>
      </c>
      <c r="F21" s="7">
        <f t="shared" si="21"/>
        <v>0</v>
      </c>
      <c r="G21" s="7">
        <f t="shared" si="21"/>
        <v>0</v>
      </c>
      <c r="H21" s="7">
        <f t="shared" si="21"/>
        <v>0</v>
      </c>
      <c r="I21" s="7">
        <f t="shared" si="21"/>
        <v>0</v>
      </c>
      <c r="J21" s="7">
        <f t="shared" si="21"/>
        <v>0</v>
      </c>
      <c r="K21" s="7">
        <f t="shared" si="21"/>
        <v>0</v>
      </c>
      <c r="L21" s="7">
        <f t="shared" si="21"/>
        <v>0</v>
      </c>
      <c r="M21" s="7">
        <f t="shared" si="21"/>
        <v>0</v>
      </c>
      <c r="N21" s="7">
        <f t="shared" si="21"/>
        <v>0</v>
      </c>
      <c r="O21" s="7">
        <f t="shared" si="21"/>
        <v>0</v>
      </c>
      <c r="P21" s="7">
        <f t="shared" si="21"/>
        <v>0</v>
      </c>
      <c r="Q21" s="7">
        <f t="shared" si="21"/>
        <v>0</v>
      </c>
      <c r="R21" s="7">
        <f t="shared" si="21"/>
        <v>0</v>
      </c>
      <c r="S21" s="7">
        <f t="shared" si="21"/>
        <v>0</v>
      </c>
      <c r="T21" s="7"/>
    </row>
    <row r="22" spans="1:20">
      <c r="C22" s="24"/>
      <c r="D22" s="24"/>
      <c r="T22" s="12"/>
    </row>
    <row r="23" spans="1:20">
      <c r="B23" s="14" t="s">
        <v>8</v>
      </c>
      <c r="C23" s="30">
        <f>$C$1</f>
        <v>44621</v>
      </c>
      <c r="D23" s="30">
        <f>$D$1</f>
        <v>45047</v>
      </c>
      <c r="E23" s="25">
        <f>$E$1</f>
        <v>44621</v>
      </c>
      <c r="F23" s="25">
        <f>$F$1</f>
        <v>44652</v>
      </c>
      <c r="G23" s="25">
        <f>$G$1</f>
        <v>44682</v>
      </c>
      <c r="H23" s="25">
        <f>$H$1</f>
        <v>44713</v>
      </c>
      <c r="I23" s="25">
        <f>$I$1</f>
        <v>44743</v>
      </c>
      <c r="J23" s="25">
        <f>$J$1</f>
        <v>44774</v>
      </c>
      <c r="K23" s="25">
        <f>$K$1</f>
        <v>44805</v>
      </c>
      <c r="L23" s="25">
        <f>$L$1</f>
        <v>44835</v>
      </c>
      <c r="M23" s="25">
        <f>$M$1</f>
        <v>44866</v>
      </c>
      <c r="N23" s="25">
        <f>$N$1</f>
        <v>44896</v>
      </c>
      <c r="O23" s="25">
        <f>$O$1</f>
        <v>44927</v>
      </c>
      <c r="P23" s="25">
        <f>$P$1</f>
        <v>44958</v>
      </c>
      <c r="Q23" s="25">
        <f>$Q$1</f>
        <v>44986</v>
      </c>
      <c r="R23" s="25">
        <f>$R$1</f>
        <v>45017</v>
      </c>
      <c r="S23" s="25">
        <f>$S$1</f>
        <v>45047</v>
      </c>
      <c r="T23" s="25" t="s">
        <v>127</v>
      </c>
    </row>
    <row r="24" spans="1:20">
      <c r="A24" s="102" t="s">
        <v>7</v>
      </c>
      <c r="B24" s="15" t="s">
        <v>38</v>
      </c>
      <c r="C24" s="19">
        <f t="shared" ref="C24:C47" si="22">SUMPRODUCT((支出項目=$B24)*(日付&gt;=C$5)*(日付&lt;D$5)*支出金額)</f>
        <v>0</v>
      </c>
      <c r="D24" s="19">
        <f t="shared" ref="D24:S24" si="23">SUMPRODUCT((支出項目=$B24)*(日付&gt;=D$5)*(日付&lt;E$5)*支出金額)</f>
        <v>0</v>
      </c>
      <c r="E24" s="19">
        <f t="shared" si="23"/>
        <v>0</v>
      </c>
      <c r="F24" s="19">
        <f t="shared" si="23"/>
        <v>0</v>
      </c>
      <c r="G24" s="19">
        <f t="shared" si="23"/>
        <v>0</v>
      </c>
      <c r="H24" s="19">
        <f t="shared" si="23"/>
        <v>0</v>
      </c>
      <c r="I24" s="19">
        <f t="shared" si="23"/>
        <v>0</v>
      </c>
      <c r="J24" s="19">
        <f t="shared" si="23"/>
        <v>0</v>
      </c>
      <c r="K24" s="19">
        <f t="shared" si="23"/>
        <v>0</v>
      </c>
      <c r="L24" s="19">
        <f t="shared" si="23"/>
        <v>0</v>
      </c>
      <c r="M24" s="19">
        <f t="shared" si="23"/>
        <v>0</v>
      </c>
      <c r="N24" s="19">
        <f t="shared" si="23"/>
        <v>0</v>
      </c>
      <c r="O24" s="19">
        <f t="shared" si="23"/>
        <v>0</v>
      </c>
      <c r="P24" s="19">
        <f t="shared" si="23"/>
        <v>0</v>
      </c>
      <c r="Q24" s="19">
        <f t="shared" si="23"/>
        <v>0</v>
      </c>
      <c r="R24" s="19">
        <f t="shared" si="23"/>
        <v>0</v>
      </c>
      <c r="S24" s="19">
        <f t="shared" si="23"/>
        <v>0</v>
      </c>
      <c r="T24" s="19"/>
    </row>
    <row r="25" spans="1:20">
      <c r="A25" s="102"/>
      <c r="B25" s="15" t="s">
        <v>39</v>
      </c>
      <c r="C25" s="19">
        <f t="shared" si="22"/>
        <v>0</v>
      </c>
      <c r="D25" s="19">
        <f t="shared" ref="D25:S25" si="24">SUMPRODUCT((支出項目=$B25)*(日付&gt;=D$5)*(日付&lt;E$5)*支出金額)</f>
        <v>0</v>
      </c>
      <c r="E25" s="19">
        <f t="shared" si="24"/>
        <v>0</v>
      </c>
      <c r="F25" s="19">
        <f t="shared" si="24"/>
        <v>0</v>
      </c>
      <c r="G25" s="19">
        <f t="shared" si="24"/>
        <v>0</v>
      </c>
      <c r="H25" s="19">
        <f t="shared" si="24"/>
        <v>0</v>
      </c>
      <c r="I25" s="19">
        <f t="shared" si="24"/>
        <v>0</v>
      </c>
      <c r="J25" s="19">
        <f t="shared" si="24"/>
        <v>0</v>
      </c>
      <c r="K25" s="19">
        <f t="shared" si="24"/>
        <v>0</v>
      </c>
      <c r="L25" s="19">
        <f t="shared" si="24"/>
        <v>0</v>
      </c>
      <c r="M25" s="19">
        <f t="shared" si="24"/>
        <v>0</v>
      </c>
      <c r="N25" s="19">
        <f t="shared" si="24"/>
        <v>0</v>
      </c>
      <c r="O25" s="19">
        <f t="shared" si="24"/>
        <v>0</v>
      </c>
      <c r="P25" s="19">
        <f t="shared" si="24"/>
        <v>0</v>
      </c>
      <c r="Q25" s="19">
        <f t="shared" si="24"/>
        <v>0</v>
      </c>
      <c r="R25" s="19">
        <f t="shared" si="24"/>
        <v>0</v>
      </c>
      <c r="S25" s="19">
        <f t="shared" si="24"/>
        <v>0</v>
      </c>
      <c r="T25" s="19"/>
    </row>
    <row r="26" spans="1:20">
      <c r="A26" s="102"/>
      <c r="B26" s="15" t="s">
        <v>40</v>
      </c>
      <c r="C26" s="19">
        <f t="shared" si="22"/>
        <v>0</v>
      </c>
      <c r="D26" s="19">
        <f t="shared" ref="D26:S26" si="25">SUMPRODUCT((支出項目=$B26)*(日付&gt;=D$5)*(日付&lt;E$5)*支出金額)</f>
        <v>0</v>
      </c>
      <c r="E26" s="19">
        <f t="shared" si="25"/>
        <v>0</v>
      </c>
      <c r="F26" s="19">
        <f t="shared" si="25"/>
        <v>0</v>
      </c>
      <c r="G26" s="19">
        <f t="shared" si="25"/>
        <v>0</v>
      </c>
      <c r="H26" s="19">
        <f t="shared" si="25"/>
        <v>0</v>
      </c>
      <c r="I26" s="19">
        <f t="shared" si="25"/>
        <v>0</v>
      </c>
      <c r="J26" s="19">
        <f t="shared" si="25"/>
        <v>0</v>
      </c>
      <c r="K26" s="19">
        <f t="shared" si="25"/>
        <v>0</v>
      </c>
      <c r="L26" s="19">
        <f t="shared" si="25"/>
        <v>0</v>
      </c>
      <c r="M26" s="19">
        <f t="shared" si="25"/>
        <v>0</v>
      </c>
      <c r="N26" s="19">
        <f t="shared" si="25"/>
        <v>0</v>
      </c>
      <c r="O26" s="19">
        <f t="shared" si="25"/>
        <v>0</v>
      </c>
      <c r="P26" s="19">
        <f t="shared" si="25"/>
        <v>0</v>
      </c>
      <c r="Q26" s="19">
        <f t="shared" si="25"/>
        <v>0</v>
      </c>
      <c r="R26" s="19">
        <f t="shared" si="25"/>
        <v>0</v>
      </c>
      <c r="S26" s="19">
        <f t="shared" si="25"/>
        <v>0</v>
      </c>
      <c r="T26" s="19"/>
    </row>
    <row r="27" spans="1:20">
      <c r="A27" s="102"/>
      <c r="B27" s="15" t="s">
        <v>41</v>
      </c>
      <c r="C27" s="19">
        <f t="shared" si="22"/>
        <v>0</v>
      </c>
      <c r="D27" s="19">
        <f t="shared" ref="D27:S27" si="26">SUMPRODUCT((支出項目=$B27)*(日付&gt;=D$5)*(日付&lt;E$5)*支出金額)</f>
        <v>0</v>
      </c>
      <c r="E27" s="19">
        <f t="shared" si="26"/>
        <v>0</v>
      </c>
      <c r="F27" s="19">
        <f t="shared" si="26"/>
        <v>0</v>
      </c>
      <c r="G27" s="19">
        <f t="shared" si="26"/>
        <v>0</v>
      </c>
      <c r="H27" s="19">
        <f t="shared" si="26"/>
        <v>0</v>
      </c>
      <c r="I27" s="19">
        <f t="shared" si="26"/>
        <v>0</v>
      </c>
      <c r="J27" s="19">
        <f t="shared" si="26"/>
        <v>0</v>
      </c>
      <c r="K27" s="19">
        <f t="shared" si="26"/>
        <v>0</v>
      </c>
      <c r="L27" s="19">
        <f t="shared" si="26"/>
        <v>0</v>
      </c>
      <c r="M27" s="19">
        <f t="shared" si="26"/>
        <v>0</v>
      </c>
      <c r="N27" s="19">
        <f t="shared" si="26"/>
        <v>0</v>
      </c>
      <c r="O27" s="19">
        <f t="shared" si="26"/>
        <v>0</v>
      </c>
      <c r="P27" s="19">
        <f t="shared" si="26"/>
        <v>0</v>
      </c>
      <c r="Q27" s="19">
        <f t="shared" si="26"/>
        <v>0</v>
      </c>
      <c r="R27" s="19">
        <f t="shared" si="26"/>
        <v>0</v>
      </c>
      <c r="S27" s="19">
        <f t="shared" si="26"/>
        <v>0</v>
      </c>
      <c r="T27" s="19"/>
    </row>
    <row r="28" spans="1:20" s="12" customFormat="1">
      <c r="A28" s="102"/>
      <c r="B28" s="15" t="s">
        <v>42</v>
      </c>
      <c r="C28" s="19">
        <f t="shared" si="22"/>
        <v>0</v>
      </c>
      <c r="D28" s="19">
        <f t="shared" ref="D28:S28" si="27">SUMPRODUCT((支出項目=$B28)*(日付&gt;=D$5)*(日付&lt;E$5)*支出金額)</f>
        <v>0</v>
      </c>
      <c r="E28" s="19">
        <f t="shared" si="27"/>
        <v>0</v>
      </c>
      <c r="F28" s="19">
        <f t="shared" si="27"/>
        <v>0</v>
      </c>
      <c r="G28" s="19">
        <f t="shared" si="27"/>
        <v>0</v>
      </c>
      <c r="H28" s="19">
        <f t="shared" si="27"/>
        <v>0</v>
      </c>
      <c r="I28" s="19">
        <f t="shared" si="27"/>
        <v>0</v>
      </c>
      <c r="J28" s="19">
        <f t="shared" si="27"/>
        <v>0</v>
      </c>
      <c r="K28" s="19">
        <f t="shared" si="27"/>
        <v>0</v>
      </c>
      <c r="L28" s="19">
        <f t="shared" si="27"/>
        <v>0</v>
      </c>
      <c r="M28" s="19">
        <f t="shared" si="27"/>
        <v>0</v>
      </c>
      <c r="N28" s="19">
        <f t="shared" si="27"/>
        <v>0</v>
      </c>
      <c r="O28" s="19">
        <f t="shared" si="27"/>
        <v>0</v>
      </c>
      <c r="P28" s="19">
        <f t="shared" si="27"/>
        <v>0</v>
      </c>
      <c r="Q28" s="19">
        <f t="shared" si="27"/>
        <v>0</v>
      </c>
      <c r="R28" s="19">
        <f t="shared" si="27"/>
        <v>0</v>
      </c>
      <c r="S28" s="19">
        <f t="shared" si="27"/>
        <v>0</v>
      </c>
      <c r="T28" s="19"/>
    </row>
    <row r="29" spans="1:20" s="12" customFormat="1">
      <c r="A29" s="102"/>
      <c r="B29" s="15" t="s">
        <v>43</v>
      </c>
      <c r="C29" s="19">
        <f t="shared" si="22"/>
        <v>0</v>
      </c>
      <c r="D29" s="19">
        <f t="shared" ref="D29:S29" si="28">SUMPRODUCT((支出項目=$B29)*(日付&gt;=D$5)*(日付&lt;E$5)*支出金額)</f>
        <v>0</v>
      </c>
      <c r="E29" s="19">
        <f t="shared" si="28"/>
        <v>0</v>
      </c>
      <c r="F29" s="19">
        <f t="shared" si="28"/>
        <v>0</v>
      </c>
      <c r="G29" s="19">
        <f t="shared" si="28"/>
        <v>0</v>
      </c>
      <c r="H29" s="19">
        <f t="shared" si="28"/>
        <v>0</v>
      </c>
      <c r="I29" s="19">
        <f t="shared" si="28"/>
        <v>0</v>
      </c>
      <c r="J29" s="19">
        <f t="shared" si="28"/>
        <v>0</v>
      </c>
      <c r="K29" s="19">
        <f t="shared" si="28"/>
        <v>0</v>
      </c>
      <c r="L29" s="19">
        <f t="shared" si="28"/>
        <v>0</v>
      </c>
      <c r="M29" s="19">
        <f t="shared" si="28"/>
        <v>0</v>
      </c>
      <c r="N29" s="19">
        <f t="shared" si="28"/>
        <v>0</v>
      </c>
      <c r="O29" s="19">
        <f t="shared" si="28"/>
        <v>0</v>
      </c>
      <c r="P29" s="19">
        <f t="shared" si="28"/>
        <v>0</v>
      </c>
      <c r="Q29" s="19">
        <f t="shared" si="28"/>
        <v>0</v>
      </c>
      <c r="R29" s="19">
        <f t="shared" si="28"/>
        <v>0</v>
      </c>
      <c r="S29" s="19">
        <f t="shared" si="28"/>
        <v>0</v>
      </c>
      <c r="T29" s="19"/>
    </row>
    <row r="30" spans="1:20" s="12" customFormat="1">
      <c r="A30" s="102"/>
      <c r="B30" s="15" t="s">
        <v>44</v>
      </c>
      <c r="C30" s="19">
        <f t="shared" si="22"/>
        <v>0</v>
      </c>
      <c r="D30" s="19">
        <f t="shared" ref="D30:S30" si="29">SUMPRODUCT((支出項目=$B30)*(日付&gt;=D$5)*(日付&lt;E$5)*支出金額)</f>
        <v>0</v>
      </c>
      <c r="E30" s="19">
        <f t="shared" si="29"/>
        <v>0</v>
      </c>
      <c r="F30" s="19">
        <f t="shared" si="29"/>
        <v>0</v>
      </c>
      <c r="G30" s="19">
        <f t="shared" si="29"/>
        <v>0</v>
      </c>
      <c r="H30" s="19">
        <f t="shared" si="29"/>
        <v>0</v>
      </c>
      <c r="I30" s="19">
        <f t="shared" si="29"/>
        <v>0</v>
      </c>
      <c r="J30" s="19">
        <f t="shared" si="29"/>
        <v>0</v>
      </c>
      <c r="K30" s="19">
        <f t="shared" si="29"/>
        <v>0</v>
      </c>
      <c r="L30" s="19">
        <f t="shared" si="29"/>
        <v>0</v>
      </c>
      <c r="M30" s="19">
        <f t="shared" si="29"/>
        <v>0</v>
      </c>
      <c r="N30" s="19">
        <f t="shared" si="29"/>
        <v>0</v>
      </c>
      <c r="O30" s="19">
        <f t="shared" si="29"/>
        <v>0</v>
      </c>
      <c r="P30" s="19">
        <f t="shared" si="29"/>
        <v>0</v>
      </c>
      <c r="Q30" s="19">
        <f t="shared" si="29"/>
        <v>0</v>
      </c>
      <c r="R30" s="19">
        <f t="shared" si="29"/>
        <v>0</v>
      </c>
      <c r="S30" s="19">
        <f t="shared" si="29"/>
        <v>0</v>
      </c>
      <c r="T30" s="19"/>
    </row>
    <row r="31" spans="1:20" s="12" customFormat="1">
      <c r="A31" s="102"/>
      <c r="B31" s="15" t="s">
        <v>45</v>
      </c>
      <c r="C31" s="19">
        <f t="shared" si="22"/>
        <v>0</v>
      </c>
      <c r="D31" s="19">
        <f t="shared" ref="D31:S31" si="30">SUMPRODUCT((支出項目=$B31)*(日付&gt;=D$5)*(日付&lt;E$5)*支出金額)</f>
        <v>0</v>
      </c>
      <c r="E31" s="19">
        <f t="shared" si="30"/>
        <v>0</v>
      </c>
      <c r="F31" s="19">
        <f t="shared" si="30"/>
        <v>0</v>
      </c>
      <c r="G31" s="19">
        <f t="shared" si="30"/>
        <v>0</v>
      </c>
      <c r="H31" s="19">
        <f t="shared" si="30"/>
        <v>0</v>
      </c>
      <c r="I31" s="19">
        <f t="shared" si="30"/>
        <v>0</v>
      </c>
      <c r="J31" s="19">
        <f t="shared" si="30"/>
        <v>0</v>
      </c>
      <c r="K31" s="19">
        <f t="shared" si="30"/>
        <v>0</v>
      </c>
      <c r="L31" s="19">
        <f t="shared" si="30"/>
        <v>0</v>
      </c>
      <c r="M31" s="19">
        <f t="shared" si="30"/>
        <v>0</v>
      </c>
      <c r="N31" s="19">
        <f t="shared" si="30"/>
        <v>0</v>
      </c>
      <c r="O31" s="19">
        <f t="shared" si="30"/>
        <v>0</v>
      </c>
      <c r="P31" s="19">
        <f t="shared" si="30"/>
        <v>0</v>
      </c>
      <c r="Q31" s="19">
        <f t="shared" si="30"/>
        <v>0</v>
      </c>
      <c r="R31" s="19">
        <f t="shared" si="30"/>
        <v>0</v>
      </c>
      <c r="S31" s="19">
        <f t="shared" si="30"/>
        <v>0</v>
      </c>
      <c r="T31" s="19"/>
    </row>
    <row r="32" spans="1:20" s="12" customFormat="1">
      <c r="A32" s="102"/>
      <c r="B32" s="15" t="s">
        <v>46</v>
      </c>
      <c r="C32" s="19">
        <f t="shared" si="22"/>
        <v>0</v>
      </c>
      <c r="D32" s="19">
        <f t="shared" ref="D32:S32" si="31">SUMPRODUCT((支出項目=$B32)*(日付&gt;=D$5)*(日付&lt;E$5)*支出金額)</f>
        <v>0</v>
      </c>
      <c r="E32" s="19">
        <f t="shared" si="31"/>
        <v>0</v>
      </c>
      <c r="F32" s="19">
        <f t="shared" si="31"/>
        <v>0</v>
      </c>
      <c r="G32" s="19">
        <f t="shared" si="31"/>
        <v>0</v>
      </c>
      <c r="H32" s="19">
        <f t="shared" si="31"/>
        <v>0</v>
      </c>
      <c r="I32" s="19">
        <f t="shared" si="31"/>
        <v>0</v>
      </c>
      <c r="J32" s="19">
        <f t="shared" si="31"/>
        <v>0</v>
      </c>
      <c r="K32" s="19">
        <f t="shared" si="31"/>
        <v>0</v>
      </c>
      <c r="L32" s="19">
        <f t="shared" si="31"/>
        <v>0</v>
      </c>
      <c r="M32" s="19">
        <f t="shared" si="31"/>
        <v>0</v>
      </c>
      <c r="N32" s="19">
        <f t="shared" si="31"/>
        <v>0</v>
      </c>
      <c r="O32" s="19">
        <f t="shared" si="31"/>
        <v>0</v>
      </c>
      <c r="P32" s="19">
        <f t="shared" si="31"/>
        <v>0</v>
      </c>
      <c r="Q32" s="19">
        <f t="shared" si="31"/>
        <v>0</v>
      </c>
      <c r="R32" s="19">
        <f t="shared" si="31"/>
        <v>0</v>
      </c>
      <c r="S32" s="19">
        <f t="shared" si="31"/>
        <v>0</v>
      </c>
      <c r="T32" s="19"/>
    </row>
    <row r="33" spans="1:20" s="12" customFormat="1">
      <c r="A33" s="102"/>
      <c r="B33" s="15" t="s">
        <v>15</v>
      </c>
      <c r="C33" s="19">
        <f t="shared" si="22"/>
        <v>0</v>
      </c>
      <c r="D33" s="19">
        <f t="shared" ref="D33:S33" si="32">SUMPRODUCT((支出項目=$B33)*(日付&gt;=D$5)*(日付&lt;E$5)*支出金額)</f>
        <v>0</v>
      </c>
      <c r="E33" s="19">
        <f t="shared" si="32"/>
        <v>0</v>
      </c>
      <c r="F33" s="19">
        <f t="shared" si="32"/>
        <v>0</v>
      </c>
      <c r="G33" s="19">
        <f t="shared" si="32"/>
        <v>0</v>
      </c>
      <c r="H33" s="19">
        <f t="shared" si="32"/>
        <v>0</v>
      </c>
      <c r="I33" s="19">
        <f t="shared" si="32"/>
        <v>0</v>
      </c>
      <c r="J33" s="19">
        <f t="shared" si="32"/>
        <v>0</v>
      </c>
      <c r="K33" s="19">
        <f t="shared" si="32"/>
        <v>0</v>
      </c>
      <c r="L33" s="19">
        <f t="shared" si="32"/>
        <v>0</v>
      </c>
      <c r="M33" s="19">
        <f t="shared" si="32"/>
        <v>0</v>
      </c>
      <c r="N33" s="19">
        <f t="shared" si="32"/>
        <v>0</v>
      </c>
      <c r="O33" s="19">
        <f t="shared" si="32"/>
        <v>0</v>
      </c>
      <c r="P33" s="19">
        <f t="shared" si="32"/>
        <v>0</v>
      </c>
      <c r="Q33" s="19">
        <f t="shared" si="32"/>
        <v>0</v>
      </c>
      <c r="R33" s="19">
        <f t="shared" si="32"/>
        <v>0</v>
      </c>
      <c r="S33" s="19">
        <f t="shared" si="32"/>
        <v>0</v>
      </c>
      <c r="T33" s="19"/>
    </row>
    <row r="34" spans="1:20" s="12" customFormat="1">
      <c r="A34" s="102"/>
      <c r="B34" s="15" t="s">
        <v>16</v>
      </c>
      <c r="C34" s="19">
        <f t="shared" si="22"/>
        <v>0</v>
      </c>
      <c r="D34" s="19">
        <f t="shared" ref="D34:S34" si="33">SUMPRODUCT((支出項目=$B34)*(日付&gt;=D$5)*(日付&lt;E$5)*支出金額)</f>
        <v>0</v>
      </c>
      <c r="E34" s="19">
        <f t="shared" si="33"/>
        <v>0</v>
      </c>
      <c r="F34" s="19">
        <f t="shared" si="33"/>
        <v>0</v>
      </c>
      <c r="G34" s="19">
        <f t="shared" si="33"/>
        <v>0</v>
      </c>
      <c r="H34" s="19">
        <f t="shared" si="33"/>
        <v>0</v>
      </c>
      <c r="I34" s="19">
        <f t="shared" si="33"/>
        <v>0</v>
      </c>
      <c r="J34" s="19">
        <f t="shared" si="33"/>
        <v>0</v>
      </c>
      <c r="K34" s="19">
        <f t="shared" si="33"/>
        <v>0</v>
      </c>
      <c r="L34" s="19">
        <f t="shared" si="33"/>
        <v>0</v>
      </c>
      <c r="M34" s="19">
        <f t="shared" si="33"/>
        <v>0</v>
      </c>
      <c r="N34" s="19">
        <f t="shared" si="33"/>
        <v>0</v>
      </c>
      <c r="O34" s="19">
        <f t="shared" si="33"/>
        <v>0</v>
      </c>
      <c r="P34" s="19">
        <f t="shared" si="33"/>
        <v>0</v>
      </c>
      <c r="Q34" s="19">
        <f t="shared" si="33"/>
        <v>0</v>
      </c>
      <c r="R34" s="19">
        <f t="shared" si="33"/>
        <v>0</v>
      </c>
      <c r="S34" s="19">
        <f t="shared" si="33"/>
        <v>0</v>
      </c>
      <c r="T34" s="19"/>
    </row>
    <row r="35" spans="1:20" s="12" customFormat="1">
      <c r="A35" s="102"/>
      <c r="B35" s="15" t="s">
        <v>17</v>
      </c>
      <c r="C35" s="19">
        <f t="shared" si="22"/>
        <v>0</v>
      </c>
      <c r="D35" s="19">
        <f t="shared" ref="D35:S35" si="34">SUMPRODUCT((支出項目=$B35)*(日付&gt;=D$5)*(日付&lt;E$5)*支出金額)</f>
        <v>0</v>
      </c>
      <c r="E35" s="19">
        <f t="shared" si="34"/>
        <v>0</v>
      </c>
      <c r="F35" s="19">
        <f t="shared" si="34"/>
        <v>0</v>
      </c>
      <c r="G35" s="19">
        <f t="shared" si="34"/>
        <v>0</v>
      </c>
      <c r="H35" s="19">
        <f t="shared" si="34"/>
        <v>0</v>
      </c>
      <c r="I35" s="19">
        <f t="shared" si="34"/>
        <v>0</v>
      </c>
      <c r="J35" s="19">
        <f t="shared" si="34"/>
        <v>0</v>
      </c>
      <c r="K35" s="19">
        <f t="shared" si="34"/>
        <v>0</v>
      </c>
      <c r="L35" s="19">
        <f t="shared" si="34"/>
        <v>0</v>
      </c>
      <c r="M35" s="19">
        <f t="shared" si="34"/>
        <v>0</v>
      </c>
      <c r="N35" s="19">
        <f t="shared" si="34"/>
        <v>0</v>
      </c>
      <c r="O35" s="19">
        <f t="shared" si="34"/>
        <v>0</v>
      </c>
      <c r="P35" s="19">
        <f t="shared" si="34"/>
        <v>0</v>
      </c>
      <c r="Q35" s="19">
        <f t="shared" si="34"/>
        <v>0</v>
      </c>
      <c r="R35" s="19">
        <f t="shared" si="34"/>
        <v>0</v>
      </c>
      <c r="S35" s="19">
        <f t="shared" si="34"/>
        <v>0</v>
      </c>
      <c r="T35" s="19"/>
    </row>
    <row r="36" spans="1:20" s="12" customFormat="1">
      <c r="A36" s="102"/>
      <c r="B36" s="15" t="s">
        <v>18</v>
      </c>
      <c r="C36" s="19">
        <f t="shared" si="22"/>
        <v>0</v>
      </c>
      <c r="D36" s="19">
        <f t="shared" ref="D36:S36" si="35">SUMPRODUCT((支出項目=$B36)*(日付&gt;=D$5)*(日付&lt;E$5)*支出金額)</f>
        <v>0</v>
      </c>
      <c r="E36" s="19">
        <f t="shared" si="35"/>
        <v>0</v>
      </c>
      <c r="F36" s="19">
        <f t="shared" si="35"/>
        <v>0</v>
      </c>
      <c r="G36" s="19">
        <f t="shared" si="35"/>
        <v>0</v>
      </c>
      <c r="H36" s="19">
        <f t="shared" si="35"/>
        <v>0</v>
      </c>
      <c r="I36" s="19">
        <f t="shared" si="35"/>
        <v>0</v>
      </c>
      <c r="J36" s="19">
        <f t="shared" si="35"/>
        <v>0</v>
      </c>
      <c r="K36" s="19">
        <f t="shared" si="35"/>
        <v>0</v>
      </c>
      <c r="L36" s="19">
        <f t="shared" si="35"/>
        <v>0</v>
      </c>
      <c r="M36" s="19">
        <f t="shared" si="35"/>
        <v>0</v>
      </c>
      <c r="N36" s="19">
        <f t="shared" si="35"/>
        <v>0</v>
      </c>
      <c r="O36" s="19">
        <f t="shared" si="35"/>
        <v>0</v>
      </c>
      <c r="P36" s="19">
        <f t="shared" si="35"/>
        <v>0</v>
      </c>
      <c r="Q36" s="19">
        <f t="shared" si="35"/>
        <v>0</v>
      </c>
      <c r="R36" s="19">
        <f t="shared" si="35"/>
        <v>0</v>
      </c>
      <c r="S36" s="19">
        <f t="shared" si="35"/>
        <v>0</v>
      </c>
      <c r="T36" s="19"/>
    </row>
    <row r="37" spans="1:20" s="12" customFormat="1">
      <c r="A37" s="102"/>
      <c r="B37" s="15" t="s">
        <v>19</v>
      </c>
      <c r="C37" s="19">
        <f t="shared" si="22"/>
        <v>0</v>
      </c>
      <c r="D37" s="19">
        <f t="shared" ref="D37:S37" si="36">SUMPRODUCT((支出項目=$B37)*(日付&gt;=D$5)*(日付&lt;E$5)*支出金額)</f>
        <v>0</v>
      </c>
      <c r="E37" s="19">
        <f t="shared" si="36"/>
        <v>0</v>
      </c>
      <c r="F37" s="19">
        <f t="shared" si="36"/>
        <v>0</v>
      </c>
      <c r="G37" s="19">
        <f t="shared" si="36"/>
        <v>0</v>
      </c>
      <c r="H37" s="19">
        <f t="shared" si="36"/>
        <v>0</v>
      </c>
      <c r="I37" s="19">
        <f t="shared" si="36"/>
        <v>0</v>
      </c>
      <c r="J37" s="19">
        <f t="shared" si="36"/>
        <v>0</v>
      </c>
      <c r="K37" s="19">
        <f t="shared" si="36"/>
        <v>0</v>
      </c>
      <c r="L37" s="19">
        <f t="shared" si="36"/>
        <v>0</v>
      </c>
      <c r="M37" s="19">
        <f t="shared" si="36"/>
        <v>0</v>
      </c>
      <c r="N37" s="19">
        <f t="shared" si="36"/>
        <v>0</v>
      </c>
      <c r="O37" s="19">
        <f t="shared" si="36"/>
        <v>0</v>
      </c>
      <c r="P37" s="19">
        <f t="shared" si="36"/>
        <v>0</v>
      </c>
      <c r="Q37" s="19">
        <f t="shared" si="36"/>
        <v>0</v>
      </c>
      <c r="R37" s="19">
        <f t="shared" si="36"/>
        <v>0</v>
      </c>
      <c r="S37" s="19">
        <f t="shared" si="36"/>
        <v>0</v>
      </c>
      <c r="T37" s="19"/>
    </row>
    <row r="38" spans="1:20" s="12" customFormat="1">
      <c r="A38" s="102"/>
      <c r="B38" s="15" t="s">
        <v>20</v>
      </c>
      <c r="C38" s="19">
        <f t="shared" si="22"/>
        <v>0</v>
      </c>
      <c r="D38" s="19">
        <f t="shared" ref="D38:S38" si="37">SUMPRODUCT((支出項目=$B38)*(日付&gt;=D$5)*(日付&lt;E$5)*支出金額)</f>
        <v>0</v>
      </c>
      <c r="E38" s="19">
        <f t="shared" si="37"/>
        <v>0</v>
      </c>
      <c r="F38" s="19">
        <f t="shared" si="37"/>
        <v>0</v>
      </c>
      <c r="G38" s="19">
        <f t="shared" si="37"/>
        <v>0</v>
      </c>
      <c r="H38" s="19">
        <f t="shared" si="37"/>
        <v>0</v>
      </c>
      <c r="I38" s="19">
        <f t="shared" si="37"/>
        <v>0</v>
      </c>
      <c r="J38" s="19">
        <f t="shared" si="37"/>
        <v>0</v>
      </c>
      <c r="K38" s="19">
        <f t="shared" si="37"/>
        <v>0</v>
      </c>
      <c r="L38" s="19">
        <f t="shared" si="37"/>
        <v>0</v>
      </c>
      <c r="M38" s="19">
        <f t="shared" si="37"/>
        <v>0</v>
      </c>
      <c r="N38" s="19">
        <f t="shared" si="37"/>
        <v>0</v>
      </c>
      <c r="O38" s="19">
        <f t="shared" si="37"/>
        <v>0</v>
      </c>
      <c r="P38" s="19">
        <f t="shared" si="37"/>
        <v>0</v>
      </c>
      <c r="Q38" s="19">
        <f t="shared" si="37"/>
        <v>0</v>
      </c>
      <c r="R38" s="19">
        <f t="shared" si="37"/>
        <v>0</v>
      </c>
      <c r="S38" s="19">
        <f t="shared" si="37"/>
        <v>0</v>
      </c>
      <c r="T38" s="19"/>
    </row>
    <row r="39" spans="1:20" s="12" customFormat="1">
      <c r="A39" s="102"/>
      <c r="B39" s="15" t="s">
        <v>21</v>
      </c>
      <c r="C39" s="19">
        <f t="shared" si="22"/>
        <v>0</v>
      </c>
      <c r="D39" s="19">
        <f t="shared" ref="D39:S39" si="38">SUMPRODUCT((支出項目=$B39)*(日付&gt;=D$5)*(日付&lt;E$5)*支出金額)</f>
        <v>0</v>
      </c>
      <c r="E39" s="19">
        <f t="shared" si="38"/>
        <v>0</v>
      </c>
      <c r="F39" s="19">
        <f t="shared" si="38"/>
        <v>0</v>
      </c>
      <c r="G39" s="19">
        <f t="shared" si="38"/>
        <v>0</v>
      </c>
      <c r="H39" s="19">
        <f t="shared" si="38"/>
        <v>0</v>
      </c>
      <c r="I39" s="19">
        <f t="shared" si="38"/>
        <v>0</v>
      </c>
      <c r="J39" s="19">
        <f t="shared" si="38"/>
        <v>0</v>
      </c>
      <c r="K39" s="19">
        <f t="shared" si="38"/>
        <v>0</v>
      </c>
      <c r="L39" s="19">
        <f t="shared" si="38"/>
        <v>0</v>
      </c>
      <c r="M39" s="19">
        <f t="shared" si="38"/>
        <v>0</v>
      </c>
      <c r="N39" s="19">
        <f t="shared" si="38"/>
        <v>0</v>
      </c>
      <c r="O39" s="19">
        <f t="shared" si="38"/>
        <v>0</v>
      </c>
      <c r="P39" s="19">
        <f t="shared" si="38"/>
        <v>0</v>
      </c>
      <c r="Q39" s="19">
        <f t="shared" si="38"/>
        <v>0</v>
      </c>
      <c r="R39" s="19">
        <f t="shared" si="38"/>
        <v>0</v>
      </c>
      <c r="S39" s="19">
        <f t="shared" si="38"/>
        <v>0</v>
      </c>
      <c r="T39" s="19"/>
    </row>
    <row r="40" spans="1:20" s="12" customFormat="1">
      <c r="A40" s="102"/>
      <c r="B40" s="15" t="s">
        <v>22</v>
      </c>
      <c r="C40" s="19">
        <f t="shared" si="22"/>
        <v>0</v>
      </c>
      <c r="D40" s="19">
        <f t="shared" ref="D40:S40" si="39">SUMPRODUCT((支出項目=$B40)*(日付&gt;=D$5)*(日付&lt;E$5)*支出金額)</f>
        <v>0</v>
      </c>
      <c r="E40" s="19">
        <f t="shared" si="39"/>
        <v>0</v>
      </c>
      <c r="F40" s="19">
        <f t="shared" si="39"/>
        <v>0</v>
      </c>
      <c r="G40" s="19">
        <f t="shared" si="39"/>
        <v>0</v>
      </c>
      <c r="H40" s="19">
        <f t="shared" si="39"/>
        <v>0</v>
      </c>
      <c r="I40" s="19">
        <f t="shared" si="39"/>
        <v>0</v>
      </c>
      <c r="J40" s="19">
        <f t="shared" si="39"/>
        <v>0</v>
      </c>
      <c r="K40" s="19">
        <f t="shared" si="39"/>
        <v>0</v>
      </c>
      <c r="L40" s="19">
        <f t="shared" si="39"/>
        <v>0</v>
      </c>
      <c r="M40" s="19">
        <f t="shared" si="39"/>
        <v>0</v>
      </c>
      <c r="N40" s="19">
        <f t="shared" si="39"/>
        <v>0</v>
      </c>
      <c r="O40" s="19">
        <f t="shared" si="39"/>
        <v>0</v>
      </c>
      <c r="P40" s="19">
        <f t="shared" si="39"/>
        <v>0</v>
      </c>
      <c r="Q40" s="19">
        <f t="shared" si="39"/>
        <v>0</v>
      </c>
      <c r="R40" s="19">
        <f t="shared" si="39"/>
        <v>0</v>
      </c>
      <c r="S40" s="19">
        <f t="shared" si="39"/>
        <v>0</v>
      </c>
      <c r="T40" s="19"/>
    </row>
    <row r="41" spans="1:20" s="12" customFormat="1">
      <c r="A41" s="102"/>
      <c r="B41" s="15" t="s">
        <v>23</v>
      </c>
      <c r="C41" s="19">
        <f t="shared" si="22"/>
        <v>0</v>
      </c>
      <c r="D41" s="19">
        <f t="shared" ref="D41:S41" si="40">SUMPRODUCT((支出項目=$B41)*(日付&gt;=D$5)*(日付&lt;E$5)*支出金額)</f>
        <v>0</v>
      </c>
      <c r="E41" s="19">
        <f t="shared" si="40"/>
        <v>0</v>
      </c>
      <c r="F41" s="19">
        <f t="shared" si="40"/>
        <v>0</v>
      </c>
      <c r="G41" s="19">
        <f t="shared" si="40"/>
        <v>0</v>
      </c>
      <c r="H41" s="19">
        <f t="shared" si="40"/>
        <v>0</v>
      </c>
      <c r="I41" s="19">
        <f t="shared" si="40"/>
        <v>0</v>
      </c>
      <c r="J41" s="19">
        <f t="shared" si="40"/>
        <v>0</v>
      </c>
      <c r="K41" s="19">
        <f t="shared" si="40"/>
        <v>0</v>
      </c>
      <c r="L41" s="19">
        <f t="shared" si="40"/>
        <v>0</v>
      </c>
      <c r="M41" s="19">
        <f t="shared" si="40"/>
        <v>0</v>
      </c>
      <c r="N41" s="19">
        <f t="shared" si="40"/>
        <v>0</v>
      </c>
      <c r="O41" s="19">
        <f t="shared" si="40"/>
        <v>0</v>
      </c>
      <c r="P41" s="19">
        <f t="shared" si="40"/>
        <v>0</v>
      </c>
      <c r="Q41" s="19">
        <f t="shared" si="40"/>
        <v>0</v>
      </c>
      <c r="R41" s="19">
        <f t="shared" si="40"/>
        <v>0</v>
      </c>
      <c r="S41" s="19">
        <f t="shared" si="40"/>
        <v>0</v>
      </c>
      <c r="T41" s="19"/>
    </row>
    <row r="42" spans="1:20" s="12" customFormat="1">
      <c r="A42" s="102"/>
      <c r="B42" s="15" t="s">
        <v>24</v>
      </c>
      <c r="C42" s="19">
        <f t="shared" si="22"/>
        <v>0</v>
      </c>
      <c r="D42" s="19">
        <f t="shared" ref="D42:S42" si="41">SUMPRODUCT((支出項目=$B42)*(日付&gt;=D$5)*(日付&lt;E$5)*支出金額)</f>
        <v>0</v>
      </c>
      <c r="E42" s="19">
        <f t="shared" si="41"/>
        <v>0</v>
      </c>
      <c r="F42" s="19">
        <f t="shared" si="41"/>
        <v>0</v>
      </c>
      <c r="G42" s="19">
        <f t="shared" si="41"/>
        <v>0</v>
      </c>
      <c r="H42" s="19">
        <f t="shared" si="41"/>
        <v>0</v>
      </c>
      <c r="I42" s="19">
        <f t="shared" si="41"/>
        <v>0</v>
      </c>
      <c r="J42" s="19">
        <f t="shared" si="41"/>
        <v>0</v>
      </c>
      <c r="K42" s="19">
        <f t="shared" si="41"/>
        <v>0</v>
      </c>
      <c r="L42" s="19">
        <f t="shared" si="41"/>
        <v>0</v>
      </c>
      <c r="M42" s="19">
        <f t="shared" si="41"/>
        <v>0</v>
      </c>
      <c r="N42" s="19">
        <f t="shared" si="41"/>
        <v>0</v>
      </c>
      <c r="O42" s="19">
        <f t="shared" si="41"/>
        <v>0</v>
      </c>
      <c r="P42" s="19">
        <f t="shared" si="41"/>
        <v>0</v>
      </c>
      <c r="Q42" s="19">
        <f t="shared" si="41"/>
        <v>0</v>
      </c>
      <c r="R42" s="19">
        <f t="shared" si="41"/>
        <v>0</v>
      </c>
      <c r="S42" s="19">
        <f t="shared" si="41"/>
        <v>0</v>
      </c>
      <c r="T42" s="19"/>
    </row>
    <row r="43" spans="1:20" s="12" customFormat="1">
      <c r="A43" s="102"/>
      <c r="B43" s="15" t="s">
        <v>25</v>
      </c>
      <c r="C43" s="19">
        <f t="shared" si="22"/>
        <v>0</v>
      </c>
      <c r="D43" s="19">
        <f t="shared" ref="D43:S43" si="42">SUMPRODUCT((支出項目=$B43)*(日付&gt;=D$5)*(日付&lt;E$5)*支出金額)</f>
        <v>0</v>
      </c>
      <c r="E43" s="19">
        <f t="shared" si="42"/>
        <v>0</v>
      </c>
      <c r="F43" s="19">
        <f t="shared" si="42"/>
        <v>0</v>
      </c>
      <c r="G43" s="19">
        <f t="shared" si="42"/>
        <v>0</v>
      </c>
      <c r="H43" s="19">
        <f t="shared" si="42"/>
        <v>0</v>
      </c>
      <c r="I43" s="19">
        <f t="shared" si="42"/>
        <v>0</v>
      </c>
      <c r="J43" s="19">
        <f t="shared" si="42"/>
        <v>0</v>
      </c>
      <c r="K43" s="19">
        <f t="shared" si="42"/>
        <v>0</v>
      </c>
      <c r="L43" s="19">
        <f t="shared" si="42"/>
        <v>0</v>
      </c>
      <c r="M43" s="19">
        <f t="shared" si="42"/>
        <v>0</v>
      </c>
      <c r="N43" s="19">
        <f t="shared" si="42"/>
        <v>0</v>
      </c>
      <c r="O43" s="19">
        <f t="shared" si="42"/>
        <v>0</v>
      </c>
      <c r="P43" s="19">
        <f t="shared" si="42"/>
        <v>0</v>
      </c>
      <c r="Q43" s="19">
        <f t="shared" si="42"/>
        <v>0</v>
      </c>
      <c r="R43" s="19">
        <f t="shared" si="42"/>
        <v>0</v>
      </c>
      <c r="S43" s="19">
        <f t="shared" si="42"/>
        <v>0</v>
      </c>
      <c r="T43" s="19"/>
    </row>
    <row r="44" spans="1:20" s="12" customFormat="1">
      <c r="A44" s="102"/>
      <c r="B44" s="15" t="s">
        <v>26</v>
      </c>
      <c r="C44" s="19">
        <f t="shared" si="22"/>
        <v>0</v>
      </c>
      <c r="D44" s="19">
        <f t="shared" ref="D44:S44" si="43">SUMPRODUCT((支出項目=$B44)*(日付&gt;=D$5)*(日付&lt;E$5)*支出金額)</f>
        <v>0</v>
      </c>
      <c r="E44" s="19">
        <f t="shared" si="43"/>
        <v>0</v>
      </c>
      <c r="F44" s="19">
        <f t="shared" si="43"/>
        <v>0</v>
      </c>
      <c r="G44" s="19">
        <f t="shared" si="43"/>
        <v>0</v>
      </c>
      <c r="H44" s="19">
        <f t="shared" si="43"/>
        <v>0</v>
      </c>
      <c r="I44" s="19">
        <f t="shared" si="43"/>
        <v>0</v>
      </c>
      <c r="J44" s="19">
        <f t="shared" si="43"/>
        <v>0</v>
      </c>
      <c r="K44" s="19">
        <f t="shared" si="43"/>
        <v>0</v>
      </c>
      <c r="L44" s="19">
        <f t="shared" si="43"/>
        <v>0</v>
      </c>
      <c r="M44" s="19">
        <f t="shared" si="43"/>
        <v>0</v>
      </c>
      <c r="N44" s="19">
        <f t="shared" si="43"/>
        <v>0</v>
      </c>
      <c r="O44" s="19">
        <f t="shared" si="43"/>
        <v>0</v>
      </c>
      <c r="P44" s="19">
        <f t="shared" si="43"/>
        <v>0</v>
      </c>
      <c r="Q44" s="19">
        <f t="shared" si="43"/>
        <v>0</v>
      </c>
      <c r="R44" s="19">
        <f t="shared" si="43"/>
        <v>0</v>
      </c>
      <c r="S44" s="19">
        <f t="shared" si="43"/>
        <v>0</v>
      </c>
      <c r="T44" s="19"/>
    </row>
    <row r="45" spans="1:20" s="12" customFormat="1">
      <c r="A45" s="102"/>
      <c r="B45" s="15" t="s">
        <v>27</v>
      </c>
      <c r="C45" s="19">
        <f t="shared" si="22"/>
        <v>0</v>
      </c>
      <c r="D45" s="19">
        <f t="shared" ref="D45:S45" si="44">SUMPRODUCT((支出項目=$B45)*(日付&gt;=D$5)*(日付&lt;E$5)*支出金額)</f>
        <v>0</v>
      </c>
      <c r="E45" s="19">
        <f t="shared" si="44"/>
        <v>0</v>
      </c>
      <c r="F45" s="19">
        <f t="shared" si="44"/>
        <v>0</v>
      </c>
      <c r="G45" s="19">
        <f t="shared" si="44"/>
        <v>0</v>
      </c>
      <c r="H45" s="19">
        <f t="shared" si="44"/>
        <v>0</v>
      </c>
      <c r="I45" s="19">
        <f t="shared" si="44"/>
        <v>0</v>
      </c>
      <c r="J45" s="19">
        <f t="shared" si="44"/>
        <v>0</v>
      </c>
      <c r="K45" s="19">
        <f t="shared" si="44"/>
        <v>0</v>
      </c>
      <c r="L45" s="19">
        <f t="shared" si="44"/>
        <v>0</v>
      </c>
      <c r="M45" s="19">
        <f t="shared" si="44"/>
        <v>0</v>
      </c>
      <c r="N45" s="19">
        <f t="shared" si="44"/>
        <v>0</v>
      </c>
      <c r="O45" s="19">
        <f t="shared" si="44"/>
        <v>0</v>
      </c>
      <c r="P45" s="19">
        <f t="shared" si="44"/>
        <v>0</v>
      </c>
      <c r="Q45" s="19">
        <f t="shared" si="44"/>
        <v>0</v>
      </c>
      <c r="R45" s="19">
        <f t="shared" si="44"/>
        <v>0</v>
      </c>
      <c r="S45" s="19">
        <f t="shared" si="44"/>
        <v>0</v>
      </c>
      <c r="T45" s="19"/>
    </row>
    <row r="46" spans="1:20" s="12" customFormat="1">
      <c r="A46" s="102"/>
      <c r="B46" s="15" t="s">
        <v>28</v>
      </c>
      <c r="C46" s="19">
        <f t="shared" si="22"/>
        <v>0</v>
      </c>
      <c r="D46" s="19">
        <f t="shared" ref="D46:S46" si="45">SUMPRODUCT((支出項目=$B46)*(日付&gt;=D$5)*(日付&lt;E$5)*支出金額)</f>
        <v>0</v>
      </c>
      <c r="E46" s="19">
        <f t="shared" si="45"/>
        <v>0</v>
      </c>
      <c r="F46" s="19">
        <f t="shared" si="45"/>
        <v>0</v>
      </c>
      <c r="G46" s="19">
        <f t="shared" si="45"/>
        <v>0</v>
      </c>
      <c r="H46" s="19">
        <f t="shared" si="45"/>
        <v>0</v>
      </c>
      <c r="I46" s="19">
        <f t="shared" si="45"/>
        <v>0</v>
      </c>
      <c r="J46" s="19">
        <f t="shared" si="45"/>
        <v>0</v>
      </c>
      <c r="K46" s="19">
        <f t="shared" si="45"/>
        <v>0</v>
      </c>
      <c r="L46" s="19">
        <f t="shared" si="45"/>
        <v>0</v>
      </c>
      <c r="M46" s="19">
        <f t="shared" si="45"/>
        <v>0</v>
      </c>
      <c r="N46" s="19">
        <f t="shared" si="45"/>
        <v>0</v>
      </c>
      <c r="O46" s="19">
        <f t="shared" si="45"/>
        <v>0</v>
      </c>
      <c r="P46" s="19">
        <f t="shared" si="45"/>
        <v>0</v>
      </c>
      <c r="Q46" s="19">
        <f t="shared" si="45"/>
        <v>0</v>
      </c>
      <c r="R46" s="19">
        <f t="shared" si="45"/>
        <v>0</v>
      </c>
      <c r="S46" s="19">
        <f t="shared" si="45"/>
        <v>0</v>
      </c>
      <c r="T46" s="19"/>
    </row>
    <row r="47" spans="1:20" s="12" customFormat="1">
      <c r="A47" s="102"/>
      <c r="B47" s="15"/>
      <c r="C47" s="19">
        <f t="shared" si="22"/>
        <v>0</v>
      </c>
      <c r="D47" s="19">
        <f t="shared" ref="D47:S47" si="46">SUMPRODUCT((支出項目=$B47)*(日付&gt;=D$5)*(日付&lt;E$5)*支出金額)</f>
        <v>0</v>
      </c>
      <c r="E47" s="19">
        <f t="shared" si="46"/>
        <v>0</v>
      </c>
      <c r="F47" s="19">
        <f t="shared" si="46"/>
        <v>0</v>
      </c>
      <c r="G47" s="19">
        <f t="shared" si="46"/>
        <v>0</v>
      </c>
      <c r="H47" s="19">
        <f t="shared" si="46"/>
        <v>0</v>
      </c>
      <c r="I47" s="19">
        <f t="shared" si="46"/>
        <v>0</v>
      </c>
      <c r="J47" s="19">
        <f t="shared" si="46"/>
        <v>0</v>
      </c>
      <c r="K47" s="19">
        <f t="shared" si="46"/>
        <v>0</v>
      </c>
      <c r="L47" s="19">
        <f t="shared" si="46"/>
        <v>0</v>
      </c>
      <c r="M47" s="19">
        <f t="shared" si="46"/>
        <v>0</v>
      </c>
      <c r="N47" s="19">
        <f t="shared" si="46"/>
        <v>0</v>
      </c>
      <c r="O47" s="19">
        <f t="shared" si="46"/>
        <v>0</v>
      </c>
      <c r="P47" s="19">
        <f t="shared" si="46"/>
        <v>0</v>
      </c>
      <c r="Q47" s="19">
        <f t="shared" si="46"/>
        <v>0</v>
      </c>
      <c r="R47" s="19">
        <f t="shared" si="46"/>
        <v>0</v>
      </c>
      <c r="S47" s="19">
        <f t="shared" si="46"/>
        <v>0</v>
      </c>
      <c r="T47" s="19"/>
    </row>
    <row r="48" spans="1:20">
      <c r="A48" s="102"/>
      <c r="B48" s="16" t="s">
        <v>2</v>
      </c>
      <c r="C48" s="22">
        <f t="shared" ref="C48:Q48" si="47">SUM(C24:C47)</f>
        <v>0</v>
      </c>
      <c r="D48" s="22">
        <f t="shared" si="47"/>
        <v>0</v>
      </c>
      <c r="E48" s="5">
        <f t="shared" si="47"/>
        <v>0</v>
      </c>
      <c r="F48" s="5">
        <f t="shared" ref="F48" si="48">SUM(F24:F47)</f>
        <v>0</v>
      </c>
      <c r="G48" s="5">
        <f t="shared" si="47"/>
        <v>0</v>
      </c>
      <c r="H48" s="5">
        <f t="shared" si="47"/>
        <v>0</v>
      </c>
      <c r="I48" s="5">
        <f t="shared" si="47"/>
        <v>0</v>
      </c>
      <c r="J48" s="5">
        <f t="shared" si="47"/>
        <v>0</v>
      </c>
      <c r="K48" s="5">
        <f t="shared" si="47"/>
        <v>0</v>
      </c>
      <c r="L48" s="5">
        <f t="shared" si="47"/>
        <v>0</v>
      </c>
      <c r="M48" s="5">
        <f t="shared" si="47"/>
        <v>0</v>
      </c>
      <c r="N48" s="5">
        <f t="shared" si="47"/>
        <v>0</v>
      </c>
      <c r="O48" s="5">
        <f t="shared" si="47"/>
        <v>0</v>
      </c>
      <c r="P48" s="5">
        <f t="shared" si="47"/>
        <v>0</v>
      </c>
      <c r="Q48" s="5">
        <f t="shared" si="47"/>
        <v>0</v>
      </c>
      <c r="R48" s="5">
        <f t="shared" ref="R48:S48" si="49">SUM(R24:R47)</f>
        <v>0</v>
      </c>
      <c r="S48" s="5">
        <f t="shared" si="49"/>
        <v>0</v>
      </c>
      <c r="T48" s="5"/>
    </row>
    <row r="49" spans="1:20">
      <c r="A49" s="102"/>
      <c r="B49" s="17" t="s">
        <v>3</v>
      </c>
      <c r="C49" s="21">
        <f>SUMPRODUCT((日付&gt;=C$5)*(日付&lt;D$5)*支出金額)</f>
        <v>0</v>
      </c>
      <c r="D49" s="21">
        <f t="shared" ref="D49:S49" si="50">SUMPRODUCT((日付&gt;=D$5)*(日付&lt;E$5)*支出金額)</f>
        <v>0</v>
      </c>
      <c r="E49" s="7">
        <f t="shared" si="50"/>
        <v>0</v>
      </c>
      <c r="F49" s="7">
        <f t="shared" si="50"/>
        <v>0</v>
      </c>
      <c r="G49" s="7">
        <f t="shared" si="50"/>
        <v>0</v>
      </c>
      <c r="H49" s="7">
        <f t="shared" si="50"/>
        <v>0</v>
      </c>
      <c r="I49" s="7">
        <f t="shared" si="50"/>
        <v>0</v>
      </c>
      <c r="J49" s="7">
        <f t="shared" si="50"/>
        <v>0</v>
      </c>
      <c r="K49" s="7">
        <f t="shared" si="50"/>
        <v>0</v>
      </c>
      <c r="L49" s="7">
        <f t="shared" si="50"/>
        <v>0</v>
      </c>
      <c r="M49" s="7">
        <f t="shared" si="50"/>
        <v>0</v>
      </c>
      <c r="N49" s="7">
        <f t="shared" si="50"/>
        <v>0</v>
      </c>
      <c r="O49" s="7">
        <f t="shared" si="50"/>
        <v>0</v>
      </c>
      <c r="P49" s="7">
        <f t="shared" si="50"/>
        <v>0</v>
      </c>
      <c r="Q49" s="7">
        <f t="shared" si="50"/>
        <v>0</v>
      </c>
      <c r="R49" s="7">
        <f t="shared" si="50"/>
        <v>0</v>
      </c>
      <c r="S49" s="7">
        <f t="shared" si="50"/>
        <v>0</v>
      </c>
      <c r="T49" s="7"/>
    </row>
  </sheetData>
  <mergeCells count="2">
    <mergeCell ref="A6:A21"/>
    <mergeCell ref="A24:A49"/>
  </mergeCells>
  <phoneticPr fontId="2"/>
  <conditionalFormatting sqref="G20:Q20 C6:D21 F21:Q21 E6:Q19 E20:E21 C49:R49 R6:R21 C24:R47">
    <cfRule type="cellIs" dxfId="5" priority="13" operator="equal">
      <formula>0</formula>
    </cfRule>
  </conditionalFormatting>
  <conditionalFormatting sqref="F20">
    <cfRule type="cellIs" dxfId="4" priority="3" operator="equal">
      <formula>0</formula>
    </cfRule>
  </conditionalFormatting>
  <conditionalFormatting sqref="S49 S6:S21 S24:S47">
    <cfRule type="cellIs" dxfId="3" priority="2" operator="equal">
      <formula>0</formula>
    </cfRule>
  </conditionalFormatting>
  <conditionalFormatting sqref="T49 T6:T21 T24:T47">
    <cfRule type="cellIs" dxfId="2" priority="1" operator="equal">
      <formula>0</formula>
    </cfRule>
  </conditionalFormatting>
  <dataValidations count="3">
    <dataValidation type="list" allowBlank="1" showInputMessage="1" sqref="B6:B19 B22:D22 B4:D4 B50:D1048576" xr:uid="{00000000-0002-0000-0100-000000000000}">
      <formula1>収入分類表</formula1>
    </dataValidation>
    <dataValidation allowBlank="1" showInputMessage="1" sqref="B20:B21 B5 B23 B48:B49 B2:B3" xr:uid="{00000000-0002-0000-0100-000001000000}"/>
    <dataValidation type="list" allowBlank="1" showInputMessage="1" sqref="B24:B47" xr:uid="{00000000-0002-0000-0100-000002000000}">
      <formula1>支出分類表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0.39997558519241921"/>
  </sheetPr>
  <dimension ref="B1:E43"/>
  <sheetViews>
    <sheetView workbookViewId="0">
      <pane ySplit="1" topLeftCell="A2" activePane="bottomLeft" state="frozen"/>
      <selection pane="bottomLeft" activeCell="D16" sqref="D16"/>
    </sheetView>
  </sheetViews>
  <sheetFormatPr defaultRowHeight="13.2"/>
  <cols>
    <col min="2" max="2" width="27.77734375" style="8" bestFit="1" customWidth="1"/>
    <col min="3" max="3" width="28.33203125" bestFit="1" customWidth="1"/>
    <col min="4" max="4" width="9.33203125" style="2" bestFit="1" customWidth="1"/>
    <col min="5" max="5" width="28.33203125" style="12" bestFit="1" customWidth="1"/>
  </cols>
  <sheetData>
    <row r="1" spans="2:5">
      <c r="B1" s="26" t="s">
        <v>9</v>
      </c>
      <c r="C1" s="26" t="s">
        <v>10</v>
      </c>
      <c r="D1" s="26" t="s">
        <v>73</v>
      </c>
      <c r="E1" s="26" t="s">
        <v>1</v>
      </c>
    </row>
    <row r="2" spans="2:5">
      <c r="B2" s="29" t="s">
        <v>29</v>
      </c>
      <c r="C2" s="85" t="s">
        <v>38</v>
      </c>
      <c r="D2" s="87" t="s">
        <v>74</v>
      </c>
      <c r="E2" s="84" t="s">
        <v>109</v>
      </c>
    </row>
    <row r="3" spans="2:5" s="12" customFormat="1">
      <c r="B3" s="29" t="s">
        <v>30</v>
      </c>
      <c r="C3" s="85" t="s">
        <v>39</v>
      </c>
      <c r="D3" s="87" t="s">
        <v>75</v>
      </c>
      <c r="E3" s="84" t="s">
        <v>110</v>
      </c>
    </row>
    <row r="4" spans="2:5" s="12" customFormat="1">
      <c r="B4" s="29" t="s">
        <v>31</v>
      </c>
      <c r="C4" s="85" t="s">
        <v>40</v>
      </c>
      <c r="D4" s="87" t="s">
        <v>76</v>
      </c>
      <c r="E4" s="84" t="s">
        <v>102</v>
      </c>
    </row>
    <row r="5" spans="2:5" s="12" customFormat="1">
      <c r="B5" s="29" t="s">
        <v>32</v>
      </c>
      <c r="C5" s="85" t="s">
        <v>41</v>
      </c>
      <c r="D5" s="87" t="s">
        <v>77</v>
      </c>
      <c r="E5" s="84" t="s">
        <v>83</v>
      </c>
    </row>
    <row r="6" spans="2:5">
      <c r="B6" s="29" t="s">
        <v>33</v>
      </c>
      <c r="C6" s="85" t="s">
        <v>42</v>
      </c>
      <c r="D6" s="87" t="s">
        <v>78</v>
      </c>
      <c r="E6" s="84" t="s">
        <v>116</v>
      </c>
    </row>
    <row r="7" spans="2:5">
      <c r="B7" s="29" t="s">
        <v>34</v>
      </c>
      <c r="C7" s="85" t="s">
        <v>43</v>
      </c>
      <c r="D7" s="87" t="s">
        <v>79</v>
      </c>
      <c r="E7" s="84" t="s">
        <v>87</v>
      </c>
    </row>
    <row r="8" spans="2:5">
      <c r="B8" s="29" t="s">
        <v>35</v>
      </c>
      <c r="C8" s="85" t="s">
        <v>44</v>
      </c>
      <c r="D8" s="87" t="s">
        <v>80</v>
      </c>
      <c r="E8" s="83" t="s">
        <v>105</v>
      </c>
    </row>
    <row r="9" spans="2:5">
      <c r="B9" s="29" t="s">
        <v>36</v>
      </c>
      <c r="C9" s="85" t="s">
        <v>45</v>
      </c>
      <c r="D9" s="87" t="s">
        <v>126</v>
      </c>
      <c r="E9" s="84" t="s">
        <v>98</v>
      </c>
    </row>
    <row r="10" spans="2:5">
      <c r="B10" s="29" t="s">
        <v>37</v>
      </c>
      <c r="C10" s="85" t="s">
        <v>46</v>
      </c>
      <c r="D10" s="87"/>
      <c r="E10" s="84" t="s">
        <v>115</v>
      </c>
    </row>
    <row r="11" spans="2:5">
      <c r="B11" s="29" t="s">
        <v>11</v>
      </c>
      <c r="C11" s="85" t="s">
        <v>15</v>
      </c>
      <c r="D11" s="87"/>
      <c r="E11" s="84" t="s">
        <v>103</v>
      </c>
    </row>
    <row r="12" spans="2:5">
      <c r="B12" s="29" t="s">
        <v>12</v>
      </c>
      <c r="C12" s="85" t="s">
        <v>16</v>
      </c>
      <c r="D12" s="87"/>
      <c r="E12" s="84" t="s">
        <v>96</v>
      </c>
    </row>
    <row r="13" spans="2:5">
      <c r="B13" s="29" t="s">
        <v>13</v>
      </c>
      <c r="C13" s="85" t="s">
        <v>17</v>
      </c>
      <c r="D13" s="87"/>
      <c r="E13" s="83" t="s">
        <v>81</v>
      </c>
    </row>
    <row r="14" spans="2:5">
      <c r="B14" s="29" t="s">
        <v>14</v>
      </c>
      <c r="C14" s="85" t="s">
        <v>18</v>
      </c>
      <c r="D14" s="87"/>
      <c r="E14" s="83" t="s">
        <v>97</v>
      </c>
    </row>
    <row r="15" spans="2:5">
      <c r="B15" s="29"/>
      <c r="C15" s="85" t="s">
        <v>58</v>
      </c>
      <c r="D15" s="87"/>
      <c r="E15" s="83" t="s">
        <v>108</v>
      </c>
    </row>
    <row r="16" spans="2:5">
      <c r="C16" s="85" t="s">
        <v>20</v>
      </c>
      <c r="D16" s="87"/>
      <c r="E16" s="83" t="s">
        <v>106</v>
      </c>
    </row>
    <row r="17" spans="3:5">
      <c r="C17" s="85" t="s">
        <v>21</v>
      </c>
      <c r="D17" s="87"/>
      <c r="E17" s="84" t="s">
        <v>88</v>
      </c>
    </row>
    <row r="18" spans="3:5">
      <c r="C18" s="85" t="s">
        <v>22</v>
      </c>
      <c r="D18" s="87"/>
      <c r="E18" s="84" t="s">
        <v>94</v>
      </c>
    </row>
    <row r="19" spans="3:5">
      <c r="C19" s="85" t="s">
        <v>23</v>
      </c>
      <c r="D19" s="87"/>
      <c r="E19" s="83" t="s">
        <v>113</v>
      </c>
    </row>
    <row r="20" spans="3:5">
      <c r="C20" s="85" t="s">
        <v>24</v>
      </c>
      <c r="D20" s="87"/>
      <c r="E20" s="83" t="s">
        <v>101</v>
      </c>
    </row>
    <row r="21" spans="3:5">
      <c r="C21" s="85" t="s">
        <v>25</v>
      </c>
      <c r="D21" s="87"/>
      <c r="E21" s="83" t="s">
        <v>111</v>
      </c>
    </row>
    <row r="22" spans="3:5">
      <c r="C22" s="85" t="s">
        <v>26</v>
      </c>
      <c r="D22" s="87"/>
      <c r="E22" s="84" t="s">
        <v>86</v>
      </c>
    </row>
    <row r="23" spans="3:5">
      <c r="C23" s="85" t="s">
        <v>27</v>
      </c>
      <c r="D23" s="87"/>
      <c r="E23" s="84" t="s">
        <v>100</v>
      </c>
    </row>
    <row r="24" spans="3:5">
      <c r="C24" s="85" t="s">
        <v>28</v>
      </c>
      <c r="D24" s="87"/>
      <c r="E24" s="84" t="s">
        <v>112</v>
      </c>
    </row>
    <row r="25" spans="3:5">
      <c r="C25" s="85"/>
      <c r="D25" s="87"/>
      <c r="E25" s="83" t="s">
        <v>84</v>
      </c>
    </row>
    <row r="26" spans="3:5">
      <c r="E26" s="84" t="s">
        <v>89</v>
      </c>
    </row>
    <row r="27" spans="3:5">
      <c r="E27" s="83" t="s">
        <v>82</v>
      </c>
    </row>
    <row r="28" spans="3:5">
      <c r="E28" s="84" t="s">
        <v>85</v>
      </c>
    </row>
    <row r="29" spans="3:5">
      <c r="E29" s="84" t="s">
        <v>95</v>
      </c>
    </row>
    <row r="30" spans="3:5">
      <c r="E30" s="84" t="s">
        <v>114</v>
      </c>
    </row>
    <row r="31" spans="3:5">
      <c r="E31" s="83" t="s">
        <v>99</v>
      </c>
    </row>
    <row r="32" spans="3:5">
      <c r="E32" s="84" t="s">
        <v>92</v>
      </c>
    </row>
    <row r="33" spans="5:5">
      <c r="E33" s="84" t="s">
        <v>104</v>
      </c>
    </row>
    <row r="34" spans="5:5">
      <c r="E34" s="84" t="s">
        <v>91</v>
      </c>
    </row>
    <row r="35" spans="5:5">
      <c r="E35" s="84" t="s">
        <v>93</v>
      </c>
    </row>
    <row r="36" spans="5:5">
      <c r="E36" s="84" t="s">
        <v>90</v>
      </c>
    </row>
    <row r="37" spans="5:5">
      <c r="E37" s="83" t="s">
        <v>107</v>
      </c>
    </row>
    <row r="38" spans="5:5">
      <c r="E38" s="86"/>
    </row>
    <row r="39" spans="5:5">
      <c r="E39" s="86"/>
    </row>
    <row r="40" spans="5:5">
      <c r="E40" s="86"/>
    </row>
    <row r="41" spans="5:5">
      <c r="E41" s="86"/>
    </row>
    <row r="42" spans="5:5">
      <c r="E42" s="86"/>
    </row>
    <row r="43" spans="5:5">
      <c r="E43" s="86"/>
    </row>
  </sheetData>
  <sortState xmlns:xlrd2="http://schemas.microsoft.com/office/spreadsheetml/2017/richdata2" ref="E2:E43">
    <sortCondition ref="E43"/>
  </sortState>
  <phoneticPr fontId="1"/>
  <dataValidations count="1">
    <dataValidation type="list" allowBlank="1" showInputMessage="1" sqref="C2:C24" xr:uid="{00000000-0002-0000-0200-000000000000}">
      <formula1>収入分類表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331"/>
  <sheetViews>
    <sheetView view="pageBreakPreview" zoomScaleNormal="100" zoomScaleSheetLayoutView="100" workbookViewId="0">
      <pane ySplit="6" topLeftCell="A7" activePane="bottomLeft" state="frozen"/>
      <selection activeCell="B23" sqref="B23"/>
      <selection pane="bottomLeft" activeCell="C8" sqref="C8:G11"/>
    </sheetView>
  </sheetViews>
  <sheetFormatPr defaultColWidth="9" defaultRowHeight="18.75" customHeight="1" outlineLevelCol="1"/>
  <cols>
    <col min="1" max="1" width="4.109375" style="37" bestFit="1" customWidth="1"/>
    <col min="2" max="2" width="3.88671875" style="38" hidden="1" customWidth="1" outlineLevel="1"/>
    <col min="3" max="3" width="9.6640625" style="59" bestFit="1" customWidth="1" collapsed="1"/>
    <col min="4" max="4" width="20.6640625" style="60" bestFit="1" customWidth="1"/>
    <col min="5" max="5" width="28.33203125" style="60" bestFit="1" customWidth="1"/>
    <col min="6" max="6" width="9.21875" style="35" bestFit="1" customWidth="1"/>
    <col min="7" max="7" width="7.88671875" style="35" bestFit="1" customWidth="1"/>
    <col min="8" max="8" width="9.109375" style="35" bestFit="1" customWidth="1"/>
    <col min="9" max="9" width="12.6640625" style="72" customWidth="1"/>
    <col min="10" max="10" width="8.33203125" style="72" customWidth="1"/>
    <col min="11" max="11" width="61.21875" style="34" customWidth="1"/>
    <col min="12" max="16384" width="9" style="34"/>
  </cols>
  <sheetData>
    <row r="1" spans="1:11" ht="18.75" customHeight="1">
      <c r="C1" s="103" t="s">
        <v>59</v>
      </c>
      <c r="D1" s="103"/>
    </row>
    <row r="2" spans="1:11" ht="18.75" customHeight="1">
      <c r="A2" s="61" t="s">
        <v>53</v>
      </c>
      <c r="B2" s="61"/>
      <c r="C2" s="100" t="s">
        <v>132</v>
      </c>
      <c r="D2" s="34"/>
      <c r="E2" s="34"/>
    </row>
    <row r="3" spans="1:11" ht="18.75" customHeight="1">
      <c r="A3" s="61"/>
      <c r="B3" s="61"/>
      <c r="C3" s="100" t="s">
        <v>133</v>
      </c>
      <c r="D3" s="34"/>
      <c r="E3" s="34"/>
    </row>
    <row r="4" spans="1:11" s="37" customFormat="1" ht="18.75" customHeight="1">
      <c r="B4" s="38"/>
      <c r="C4" s="100" t="s">
        <v>134</v>
      </c>
      <c r="F4" s="36"/>
      <c r="G4" s="36"/>
      <c r="H4" s="36"/>
      <c r="I4" s="72"/>
      <c r="J4" s="72"/>
    </row>
    <row r="5" spans="1:11" s="37" customFormat="1" ht="18.75" customHeight="1">
      <c r="B5" s="38"/>
      <c r="C5" s="100" t="s">
        <v>135</v>
      </c>
      <c r="F5" s="36"/>
      <c r="G5" s="36"/>
      <c r="H5" s="36"/>
      <c r="I5" s="72"/>
      <c r="J5" s="72"/>
    </row>
    <row r="6" spans="1:11" s="44" customFormat="1" ht="19.95" customHeight="1">
      <c r="A6" s="39" t="s">
        <v>47</v>
      </c>
      <c r="B6" s="40" t="s">
        <v>4</v>
      </c>
      <c r="C6" s="41" t="s">
        <v>0</v>
      </c>
      <c r="D6" s="42" t="s">
        <v>48</v>
      </c>
      <c r="E6" s="42" t="s">
        <v>49</v>
      </c>
      <c r="F6" s="43" t="s">
        <v>50</v>
      </c>
      <c r="G6" s="43" t="s">
        <v>51</v>
      </c>
      <c r="H6" s="43" t="s">
        <v>52</v>
      </c>
      <c r="I6" s="71" t="s">
        <v>56</v>
      </c>
      <c r="J6" s="71" t="s">
        <v>136</v>
      </c>
      <c r="K6" s="95" t="s">
        <v>1</v>
      </c>
    </row>
    <row r="7" spans="1:11" s="44" customFormat="1" ht="11.4" customHeight="1">
      <c r="A7" s="39"/>
      <c r="B7" s="40"/>
      <c r="C7" s="41"/>
      <c r="D7" s="42"/>
      <c r="E7" s="42"/>
      <c r="F7" s="97">
        <v>0</v>
      </c>
      <c r="G7" s="97">
        <v>0</v>
      </c>
      <c r="H7" s="97">
        <v>0</v>
      </c>
      <c r="I7" s="71"/>
      <c r="J7" s="71"/>
      <c r="K7" s="42"/>
    </row>
    <row r="8" spans="1:11" ht="19.95" customHeight="1">
      <c r="A8" s="77">
        <v>1</v>
      </c>
      <c r="B8" s="78">
        <f t="shared" ref="B8:B71" si="0">IF(C8="","",C8)</f>
        <v>44648</v>
      </c>
      <c r="C8" s="79">
        <v>44648</v>
      </c>
      <c r="D8" s="80" t="s">
        <v>29</v>
      </c>
      <c r="E8" s="80"/>
      <c r="F8" s="4">
        <v>480000</v>
      </c>
      <c r="G8" s="4"/>
      <c r="H8" s="76">
        <f t="shared" ref="H8:H9" si="1">IF(C8="","",F8-G8+H7)</f>
        <v>480000</v>
      </c>
      <c r="I8" s="81"/>
      <c r="J8" s="81"/>
      <c r="K8" s="82"/>
    </row>
    <row r="9" spans="1:11" ht="18.75" customHeight="1">
      <c r="A9" s="77">
        <v>2</v>
      </c>
      <c r="B9" s="78">
        <f t="shared" si="0"/>
        <v>44661</v>
      </c>
      <c r="C9" s="79">
        <v>44661</v>
      </c>
      <c r="D9" s="80" t="s">
        <v>31</v>
      </c>
      <c r="E9" s="80"/>
      <c r="F9" s="4">
        <v>60000</v>
      </c>
      <c r="G9" s="4"/>
      <c r="H9" s="76">
        <f t="shared" si="1"/>
        <v>540000</v>
      </c>
      <c r="I9" s="81"/>
      <c r="J9" s="81" t="s">
        <v>75</v>
      </c>
      <c r="K9" s="82"/>
    </row>
    <row r="10" spans="1:11" ht="18.75" customHeight="1">
      <c r="A10" s="77">
        <v>3</v>
      </c>
      <c r="B10" s="78">
        <f t="shared" si="0"/>
        <v>44671</v>
      </c>
      <c r="C10" s="79">
        <v>44671</v>
      </c>
      <c r="D10" s="80"/>
      <c r="E10" s="80" t="s">
        <v>38</v>
      </c>
      <c r="F10" s="4"/>
      <c r="G10" s="4">
        <v>200000</v>
      </c>
      <c r="H10" s="76">
        <f>IF(C10="","",F10-G10+H9)</f>
        <v>340000</v>
      </c>
      <c r="I10" s="81"/>
      <c r="J10" s="81" t="s">
        <v>74</v>
      </c>
      <c r="K10" s="82"/>
    </row>
    <row r="11" spans="1:11" ht="18.75" customHeight="1">
      <c r="A11" s="77">
        <v>4</v>
      </c>
      <c r="B11" s="78">
        <f t="shared" si="0"/>
        <v>44705</v>
      </c>
      <c r="C11" s="79">
        <v>44705</v>
      </c>
      <c r="D11" s="80"/>
      <c r="E11" s="80" t="s">
        <v>39</v>
      </c>
      <c r="F11" s="4"/>
      <c r="G11" s="4">
        <v>10000</v>
      </c>
      <c r="H11" s="76">
        <f>IF(C11="","",F11-G11+H10)</f>
        <v>330000</v>
      </c>
      <c r="I11" s="81"/>
      <c r="J11" s="81" t="s">
        <v>76</v>
      </c>
      <c r="K11" s="82"/>
    </row>
    <row r="12" spans="1:11" ht="18.75" customHeight="1">
      <c r="A12" s="45">
        <v>5</v>
      </c>
      <c r="B12" s="46" t="str">
        <f t="shared" si="0"/>
        <v/>
      </c>
      <c r="C12" s="47"/>
      <c r="D12" s="48"/>
      <c r="E12" s="48"/>
      <c r="F12" s="49"/>
      <c r="G12" s="49"/>
      <c r="H12" s="76" t="str">
        <f t="shared" ref="H12:H75" si="2">IF(C12="","",F12-G12+H11)</f>
        <v/>
      </c>
      <c r="I12" s="73"/>
      <c r="J12" s="73"/>
      <c r="K12" s="50"/>
    </row>
    <row r="13" spans="1:11" ht="18.75" customHeight="1">
      <c r="A13" s="45">
        <v>6</v>
      </c>
      <c r="B13" s="46" t="str">
        <f t="shared" si="0"/>
        <v/>
      </c>
      <c r="C13" s="47"/>
      <c r="D13" s="48"/>
      <c r="E13" s="48"/>
      <c r="F13" s="49"/>
      <c r="G13" s="49"/>
      <c r="H13" s="76" t="str">
        <f t="shared" si="2"/>
        <v/>
      </c>
      <c r="I13" s="73"/>
      <c r="J13" s="73"/>
      <c r="K13" s="50"/>
    </row>
    <row r="14" spans="1:11" ht="18.75" customHeight="1">
      <c r="A14" s="45">
        <v>7</v>
      </c>
      <c r="B14" s="46" t="str">
        <f t="shared" si="0"/>
        <v/>
      </c>
      <c r="C14" s="47"/>
      <c r="D14" s="48"/>
      <c r="E14" s="48"/>
      <c r="F14" s="49"/>
      <c r="G14" s="49"/>
      <c r="H14" s="76" t="str">
        <f t="shared" si="2"/>
        <v/>
      </c>
      <c r="I14" s="73"/>
      <c r="J14" s="73"/>
      <c r="K14" s="50"/>
    </row>
    <row r="15" spans="1:11" ht="18.75" customHeight="1">
      <c r="A15" s="45">
        <v>8</v>
      </c>
      <c r="B15" s="46" t="str">
        <f t="shared" si="0"/>
        <v/>
      </c>
      <c r="C15" s="47"/>
      <c r="D15" s="48"/>
      <c r="E15" s="48"/>
      <c r="F15" s="49"/>
      <c r="G15" s="49"/>
      <c r="H15" s="76" t="str">
        <f t="shared" si="2"/>
        <v/>
      </c>
      <c r="I15" s="73"/>
      <c r="J15" s="73"/>
      <c r="K15" s="50"/>
    </row>
    <row r="16" spans="1:11" s="51" customFormat="1" ht="18.75" customHeight="1">
      <c r="A16" s="45">
        <v>9</v>
      </c>
      <c r="B16" s="65" t="str">
        <f t="shared" si="0"/>
        <v/>
      </c>
      <c r="C16" s="66"/>
      <c r="D16" s="67"/>
      <c r="E16" s="68"/>
      <c r="F16" s="69"/>
      <c r="G16" s="69"/>
      <c r="H16" s="76" t="str">
        <f t="shared" si="2"/>
        <v/>
      </c>
      <c r="I16" s="73"/>
      <c r="J16" s="73"/>
      <c r="K16" s="70"/>
    </row>
    <row r="17" spans="1:11" ht="18.75" customHeight="1">
      <c r="A17" s="45">
        <v>10</v>
      </c>
      <c r="B17" s="46" t="str">
        <f t="shared" si="0"/>
        <v/>
      </c>
      <c r="C17" s="47"/>
      <c r="D17" s="48"/>
      <c r="E17" s="48"/>
      <c r="F17" s="49"/>
      <c r="G17" s="49"/>
      <c r="H17" s="76" t="str">
        <f t="shared" si="2"/>
        <v/>
      </c>
      <c r="I17" s="73"/>
      <c r="J17" s="73"/>
      <c r="K17" s="50"/>
    </row>
    <row r="18" spans="1:11" ht="18.75" customHeight="1">
      <c r="A18" s="45">
        <v>11</v>
      </c>
      <c r="B18" s="46" t="str">
        <f t="shared" si="0"/>
        <v/>
      </c>
      <c r="C18" s="47"/>
      <c r="D18" s="48"/>
      <c r="E18" s="48"/>
      <c r="F18" s="49"/>
      <c r="G18" s="49"/>
      <c r="H18" s="76" t="str">
        <f t="shared" si="2"/>
        <v/>
      </c>
      <c r="I18" s="73"/>
      <c r="J18" s="73"/>
      <c r="K18" s="50"/>
    </row>
    <row r="19" spans="1:11" ht="18.75" customHeight="1">
      <c r="A19" s="45">
        <v>12</v>
      </c>
      <c r="B19" s="46" t="str">
        <f t="shared" si="0"/>
        <v/>
      </c>
      <c r="C19" s="47"/>
      <c r="D19" s="48"/>
      <c r="E19" s="48"/>
      <c r="F19" s="49"/>
      <c r="G19" s="49"/>
      <c r="H19" s="76" t="str">
        <f t="shared" si="2"/>
        <v/>
      </c>
      <c r="I19" s="73"/>
      <c r="J19" s="73"/>
      <c r="K19" s="50"/>
    </row>
    <row r="20" spans="1:11" ht="18.75" customHeight="1">
      <c r="A20" s="45">
        <v>13</v>
      </c>
      <c r="B20" s="46" t="str">
        <f t="shared" si="0"/>
        <v/>
      </c>
      <c r="C20" s="47"/>
      <c r="D20" s="48"/>
      <c r="E20" s="48"/>
      <c r="F20" s="49"/>
      <c r="G20" s="49"/>
      <c r="H20" s="76" t="str">
        <f t="shared" si="2"/>
        <v/>
      </c>
      <c r="I20" s="73"/>
      <c r="J20" s="73"/>
      <c r="K20" s="50"/>
    </row>
    <row r="21" spans="1:11" ht="18.75" customHeight="1">
      <c r="A21" s="45">
        <v>14</v>
      </c>
      <c r="B21" s="46" t="str">
        <f t="shared" si="0"/>
        <v/>
      </c>
      <c r="C21" s="47"/>
      <c r="D21" s="48"/>
      <c r="E21" s="48"/>
      <c r="F21" s="49"/>
      <c r="G21" s="49"/>
      <c r="H21" s="76" t="str">
        <f t="shared" si="2"/>
        <v/>
      </c>
      <c r="I21" s="73"/>
      <c r="J21" s="73"/>
      <c r="K21" s="50"/>
    </row>
    <row r="22" spans="1:11" ht="18.75" customHeight="1">
      <c r="A22" s="45">
        <v>15</v>
      </c>
      <c r="B22" s="46" t="str">
        <f t="shared" si="0"/>
        <v/>
      </c>
      <c r="C22" s="47"/>
      <c r="D22" s="48"/>
      <c r="E22" s="48"/>
      <c r="F22" s="49"/>
      <c r="G22" s="49"/>
      <c r="H22" s="76" t="str">
        <f t="shared" si="2"/>
        <v/>
      </c>
      <c r="I22" s="73"/>
      <c r="J22" s="73"/>
      <c r="K22" s="50"/>
    </row>
    <row r="23" spans="1:11" ht="18.75" customHeight="1">
      <c r="A23" s="45">
        <v>16</v>
      </c>
      <c r="B23" s="46" t="str">
        <f t="shared" si="0"/>
        <v/>
      </c>
      <c r="C23" s="47"/>
      <c r="D23" s="48"/>
      <c r="E23" s="48"/>
      <c r="F23" s="49"/>
      <c r="G23" s="49"/>
      <c r="H23" s="76" t="str">
        <f t="shared" si="2"/>
        <v/>
      </c>
      <c r="I23" s="73"/>
      <c r="J23" s="73"/>
      <c r="K23" s="50"/>
    </row>
    <row r="24" spans="1:11" ht="18.75" customHeight="1">
      <c r="A24" s="45">
        <v>17</v>
      </c>
      <c r="B24" s="46" t="str">
        <f t="shared" si="0"/>
        <v/>
      </c>
      <c r="C24" s="47"/>
      <c r="D24" s="48"/>
      <c r="E24" s="48"/>
      <c r="F24" s="49"/>
      <c r="G24" s="49"/>
      <c r="H24" s="76" t="str">
        <f t="shared" si="2"/>
        <v/>
      </c>
      <c r="I24" s="73"/>
      <c r="J24" s="73"/>
      <c r="K24" s="50"/>
    </row>
    <row r="25" spans="1:11" ht="18.75" customHeight="1">
      <c r="A25" s="45">
        <v>18</v>
      </c>
      <c r="B25" s="46" t="str">
        <f t="shared" si="0"/>
        <v/>
      </c>
      <c r="C25" s="47"/>
      <c r="D25" s="48"/>
      <c r="E25" s="48"/>
      <c r="F25" s="49"/>
      <c r="G25" s="49"/>
      <c r="H25" s="76" t="str">
        <f t="shared" si="2"/>
        <v/>
      </c>
      <c r="I25" s="73"/>
      <c r="J25" s="73"/>
      <c r="K25" s="50"/>
    </row>
    <row r="26" spans="1:11" ht="18.75" customHeight="1">
      <c r="A26" s="45">
        <v>19</v>
      </c>
      <c r="B26" s="46" t="str">
        <f t="shared" si="0"/>
        <v/>
      </c>
      <c r="C26" s="47"/>
      <c r="D26" s="48"/>
      <c r="E26" s="48"/>
      <c r="F26" s="49"/>
      <c r="G26" s="49"/>
      <c r="H26" s="76" t="str">
        <f t="shared" si="2"/>
        <v/>
      </c>
      <c r="I26" s="73"/>
      <c r="J26" s="73"/>
      <c r="K26" s="50"/>
    </row>
    <row r="27" spans="1:11" ht="18.75" customHeight="1">
      <c r="A27" s="45">
        <v>20</v>
      </c>
      <c r="B27" s="46" t="str">
        <f t="shared" si="0"/>
        <v/>
      </c>
      <c r="C27" s="47"/>
      <c r="D27" s="48"/>
      <c r="E27" s="48"/>
      <c r="F27" s="49"/>
      <c r="G27" s="49"/>
      <c r="H27" s="76" t="str">
        <f t="shared" si="2"/>
        <v/>
      </c>
      <c r="I27" s="73"/>
      <c r="J27" s="73"/>
      <c r="K27" s="50"/>
    </row>
    <row r="28" spans="1:11" ht="18.75" customHeight="1">
      <c r="A28" s="45">
        <v>21</v>
      </c>
      <c r="B28" s="46" t="str">
        <f t="shared" si="0"/>
        <v/>
      </c>
      <c r="C28" s="47"/>
      <c r="D28" s="48"/>
      <c r="E28" s="48"/>
      <c r="F28" s="49"/>
      <c r="G28" s="49"/>
      <c r="H28" s="76" t="str">
        <f t="shared" si="2"/>
        <v/>
      </c>
      <c r="I28" s="73"/>
      <c r="J28" s="73"/>
      <c r="K28" s="50"/>
    </row>
    <row r="29" spans="1:11" ht="18.75" customHeight="1">
      <c r="A29" s="45">
        <v>22</v>
      </c>
      <c r="B29" s="46" t="str">
        <f t="shared" si="0"/>
        <v/>
      </c>
      <c r="C29" s="47"/>
      <c r="D29" s="48"/>
      <c r="E29" s="48"/>
      <c r="F29" s="49"/>
      <c r="G29" s="49"/>
      <c r="H29" s="76" t="str">
        <f t="shared" si="2"/>
        <v/>
      </c>
      <c r="I29" s="73"/>
      <c r="J29" s="73"/>
      <c r="K29" s="50"/>
    </row>
    <row r="30" spans="1:11" ht="18.75" customHeight="1">
      <c r="A30" s="45">
        <v>23</v>
      </c>
      <c r="B30" s="46" t="str">
        <f t="shared" si="0"/>
        <v/>
      </c>
      <c r="C30" s="47"/>
      <c r="D30" s="48"/>
      <c r="E30" s="48"/>
      <c r="F30" s="49"/>
      <c r="G30" s="49"/>
      <c r="H30" s="76" t="str">
        <f t="shared" si="2"/>
        <v/>
      </c>
      <c r="I30" s="73"/>
      <c r="J30" s="73"/>
      <c r="K30" s="50"/>
    </row>
    <row r="31" spans="1:11" ht="18.75" customHeight="1">
      <c r="A31" s="45">
        <v>24</v>
      </c>
      <c r="B31" s="46" t="str">
        <f t="shared" si="0"/>
        <v/>
      </c>
      <c r="C31" s="47"/>
      <c r="D31" s="48"/>
      <c r="E31" s="48"/>
      <c r="F31" s="49"/>
      <c r="G31" s="49"/>
      <c r="H31" s="76" t="str">
        <f t="shared" si="2"/>
        <v/>
      </c>
      <c r="I31" s="73"/>
      <c r="J31" s="73"/>
      <c r="K31" s="50"/>
    </row>
    <row r="32" spans="1:11" ht="18.75" customHeight="1">
      <c r="A32" s="45">
        <v>25</v>
      </c>
      <c r="B32" s="46" t="str">
        <f t="shared" si="0"/>
        <v/>
      </c>
      <c r="C32" s="47"/>
      <c r="D32" s="48"/>
      <c r="E32" s="48"/>
      <c r="F32" s="49"/>
      <c r="G32" s="49"/>
      <c r="H32" s="76" t="str">
        <f t="shared" si="2"/>
        <v/>
      </c>
      <c r="I32" s="73"/>
      <c r="J32" s="73"/>
      <c r="K32" s="50"/>
    </row>
    <row r="33" spans="1:11" ht="18.75" customHeight="1">
      <c r="A33" s="45">
        <v>26</v>
      </c>
      <c r="B33" s="46" t="str">
        <f t="shared" si="0"/>
        <v/>
      </c>
      <c r="C33" s="47"/>
      <c r="D33" s="48"/>
      <c r="E33" s="48"/>
      <c r="F33" s="49"/>
      <c r="G33" s="49"/>
      <c r="H33" s="76" t="str">
        <f t="shared" si="2"/>
        <v/>
      </c>
      <c r="I33" s="73"/>
      <c r="J33" s="73"/>
      <c r="K33" s="50"/>
    </row>
    <row r="34" spans="1:11" ht="18.75" customHeight="1">
      <c r="A34" s="45">
        <v>27</v>
      </c>
      <c r="B34" s="46" t="str">
        <f t="shared" si="0"/>
        <v/>
      </c>
      <c r="C34" s="47"/>
      <c r="D34" s="48"/>
      <c r="E34" s="48"/>
      <c r="F34" s="49"/>
      <c r="G34" s="49"/>
      <c r="H34" s="76" t="str">
        <f t="shared" si="2"/>
        <v/>
      </c>
      <c r="I34" s="73"/>
      <c r="J34" s="73"/>
      <c r="K34" s="50"/>
    </row>
    <row r="35" spans="1:11" ht="18.75" customHeight="1">
      <c r="A35" s="45">
        <v>28</v>
      </c>
      <c r="B35" s="46" t="str">
        <f t="shared" si="0"/>
        <v/>
      </c>
      <c r="C35" s="47"/>
      <c r="D35" s="48"/>
      <c r="E35" s="48"/>
      <c r="F35" s="49"/>
      <c r="G35" s="49"/>
      <c r="H35" s="76" t="str">
        <f t="shared" si="2"/>
        <v/>
      </c>
      <c r="I35" s="73"/>
      <c r="J35" s="73"/>
      <c r="K35" s="50"/>
    </row>
    <row r="36" spans="1:11" ht="18.75" customHeight="1">
      <c r="A36" s="45">
        <v>29</v>
      </c>
      <c r="B36" s="46" t="str">
        <f t="shared" si="0"/>
        <v/>
      </c>
      <c r="C36" s="47"/>
      <c r="D36" s="48"/>
      <c r="E36" s="48"/>
      <c r="F36" s="49"/>
      <c r="G36" s="49"/>
      <c r="H36" s="76" t="str">
        <f t="shared" si="2"/>
        <v/>
      </c>
      <c r="I36" s="73"/>
      <c r="J36" s="73"/>
      <c r="K36" s="50"/>
    </row>
    <row r="37" spans="1:11" ht="18.75" customHeight="1">
      <c r="A37" s="45">
        <v>30</v>
      </c>
      <c r="B37" s="46" t="str">
        <f t="shared" si="0"/>
        <v/>
      </c>
      <c r="C37" s="47"/>
      <c r="D37" s="48"/>
      <c r="E37" s="48"/>
      <c r="F37" s="49"/>
      <c r="G37" s="49"/>
      <c r="H37" s="76" t="str">
        <f t="shared" si="2"/>
        <v/>
      </c>
      <c r="I37" s="73"/>
      <c r="J37" s="73"/>
      <c r="K37" s="50"/>
    </row>
    <row r="38" spans="1:11" ht="18.75" customHeight="1">
      <c r="A38" s="45">
        <v>31</v>
      </c>
      <c r="B38" s="46" t="str">
        <f t="shared" si="0"/>
        <v/>
      </c>
      <c r="C38" s="47"/>
      <c r="D38" s="48"/>
      <c r="E38" s="48"/>
      <c r="F38" s="49"/>
      <c r="G38" s="49"/>
      <c r="H38" s="76" t="str">
        <f t="shared" si="2"/>
        <v/>
      </c>
      <c r="I38" s="73"/>
      <c r="J38" s="73"/>
      <c r="K38" s="50"/>
    </row>
    <row r="39" spans="1:11" ht="18.75" customHeight="1">
      <c r="A39" s="45">
        <v>32</v>
      </c>
      <c r="B39" s="46" t="str">
        <f t="shared" si="0"/>
        <v/>
      </c>
      <c r="C39" s="47"/>
      <c r="D39" s="48"/>
      <c r="E39" s="48"/>
      <c r="F39" s="49"/>
      <c r="G39" s="49"/>
      <c r="H39" s="76" t="str">
        <f t="shared" si="2"/>
        <v/>
      </c>
      <c r="I39" s="73"/>
      <c r="J39" s="73"/>
      <c r="K39" s="50"/>
    </row>
    <row r="40" spans="1:11" s="52" customFormat="1" ht="18.75" customHeight="1">
      <c r="A40" s="45">
        <v>33</v>
      </c>
      <c r="B40" s="65" t="str">
        <f t="shared" si="0"/>
        <v/>
      </c>
      <c r="C40" s="66"/>
      <c r="D40" s="67"/>
      <c r="E40" s="67"/>
      <c r="F40" s="69"/>
      <c r="G40" s="49"/>
      <c r="H40" s="76" t="str">
        <f t="shared" si="2"/>
        <v/>
      </c>
      <c r="I40" s="74"/>
      <c r="J40" s="74"/>
      <c r="K40" s="70"/>
    </row>
    <row r="41" spans="1:11" ht="18.75" customHeight="1">
      <c r="A41" s="45">
        <v>34</v>
      </c>
      <c r="B41" s="46" t="str">
        <f t="shared" si="0"/>
        <v/>
      </c>
      <c r="C41" s="47"/>
      <c r="D41" s="48"/>
      <c r="E41" s="48"/>
      <c r="F41" s="49"/>
      <c r="G41" s="49"/>
      <c r="H41" s="76" t="str">
        <f t="shared" si="2"/>
        <v/>
      </c>
      <c r="I41" s="73"/>
      <c r="J41" s="73"/>
      <c r="K41" s="50"/>
    </row>
    <row r="42" spans="1:11" ht="18.75" customHeight="1">
      <c r="A42" s="45">
        <v>35</v>
      </c>
      <c r="B42" s="46" t="str">
        <f t="shared" si="0"/>
        <v/>
      </c>
      <c r="C42" s="47"/>
      <c r="D42" s="48"/>
      <c r="E42" s="48"/>
      <c r="F42" s="49"/>
      <c r="G42" s="49"/>
      <c r="H42" s="76" t="str">
        <f t="shared" si="2"/>
        <v/>
      </c>
      <c r="I42" s="73"/>
      <c r="J42" s="73"/>
      <c r="K42" s="50"/>
    </row>
    <row r="43" spans="1:11" ht="18.75" customHeight="1">
      <c r="A43" s="45">
        <v>36</v>
      </c>
      <c r="B43" s="46" t="str">
        <f t="shared" si="0"/>
        <v/>
      </c>
      <c r="C43" s="47"/>
      <c r="D43" s="48"/>
      <c r="E43" s="48"/>
      <c r="F43" s="49"/>
      <c r="G43" s="49"/>
      <c r="H43" s="76" t="str">
        <f t="shared" si="2"/>
        <v/>
      </c>
      <c r="I43" s="73"/>
      <c r="J43" s="73"/>
      <c r="K43" s="50"/>
    </row>
    <row r="44" spans="1:11" ht="18.75" customHeight="1">
      <c r="A44" s="45">
        <v>37</v>
      </c>
      <c r="B44" s="46" t="str">
        <f t="shared" si="0"/>
        <v/>
      </c>
      <c r="C44" s="47"/>
      <c r="D44" s="48"/>
      <c r="E44" s="48"/>
      <c r="F44" s="49"/>
      <c r="G44" s="49"/>
      <c r="H44" s="76" t="str">
        <f t="shared" si="2"/>
        <v/>
      </c>
      <c r="I44" s="73"/>
      <c r="J44" s="73"/>
      <c r="K44" s="50"/>
    </row>
    <row r="45" spans="1:11" ht="18.75" customHeight="1">
      <c r="A45" s="45">
        <v>38</v>
      </c>
      <c r="B45" s="46" t="str">
        <f t="shared" si="0"/>
        <v/>
      </c>
      <c r="C45" s="47"/>
      <c r="D45" s="48"/>
      <c r="E45" s="48"/>
      <c r="F45" s="49"/>
      <c r="G45" s="49"/>
      <c r="H45" s="76" t="str">
        <f t="shared" si="2"/>
        <v/>
      </c>
      <c r="I45" s="73"/>
      <c r="J45" s="73"/>
      <c r="K45" s="50"/>
    </row>
    <row r="46" spans="1:11" ht="18.75" customHeight="1">
      <c r="A46" s="45">
        <v>39</v>
      </c>
      <c r="B46" s="46" t="str">
        <f t="shared" si="0"/>
        <v/>
      </c>
      <c r="C46" s="47"/>
      <c r="D46" s="48"/>
      <c r="E46" s="48"/>
      <c r="F46" s="49"/>
      <c r="G46" s="49"/>
      <c r="H46" s="76" t="str">
        <f t="shared" si="2"/>
        <v/>
      </c>
      <c r="I46" s="73"/>
      <c r="J46" s="73"/>
      <c r="K46" s="50"/>
    </row>
    <row r="47" spans="1:11" ht="18.75" customHeight="1">
      <c r="A47" s="45">
        <v>40</v>
      </c>
      <c r="B47" s="46" t="str">
        <f t="shared" si="0"/>
        <v/>
      </c>
      <c r="C47" s="47"/>
      <c r="D47" s="48"/>
      <c r="E47" s="48"/>
      <c r="F47" s="49"/>
      <c r="G47" s="49"/>
      <c r="H47" s="76" t="str">
        <f t="shared" si="2"/>
        <v/>
      </c>
      <c r="I47" s="73"/>
      <c r="J47" s="73"/>
      <c r="K47" s="50"/>
    </row>
    <row r="48" spans="1:11" ht="18.75" customHeight="1">
      <c r="A48" s="45">
        <v>41</v>
      </c>
      <c r="B48" s="46" t="str">
        <f t="shared" si="0"/>
        <v/>
      </c>
      <c r="C48" s="47"/>
      <c r="D48" s="48"/>
      <c r="E48" s="48"/>
      <c r="F48" s="49"/>
      <c r="G48" s="49"/>
      <c r="H48" s="76" t="str">
        <f t="shared" si="2"/>
        <v/>
      </c>
      <c r="I48" s="73"/>
      <c r="J48" s="73"/>
      <c r="K48" s="50"/>
    </row>
    <row r="49" spans="1:11" ht="18.75" customHeight="1">
      <c r="A49" s="45">
        <v>42</v>
      </c>
      <c r="B49" s="46" t="str">
        <f t="shared" si="0"/>
        <v/>
      </c>
      <c r="C49" s="47"/>
      <c r="D49" s="48"/>
      <c r="E49" s="48"/>
      <c r="F49" s="49"/>
      <c r="G49" s="49"/>
      <c r="H49" s="76" t="str">
        <f t="shared" si="2"/>
        <v/>
      </c>
      <c r="I49" s="73"/>
      <c r="J49" s="73"/>
      <c r="K49" s="50"/>
    </row>
    <row r="50" spans="1:11" ht="18.75" customHeight="1">
      <c r="A50" s="45">
        <v>43</v>
      </c>
      <c r="B50" s="46" t="str">
        <f t="shared" si="0"/>
        <v/>
      </c>
      <c r="C50" s="47"/>
      <c r="D50" s="48"/>
      <c r="E50" s="48"/>
      <c r="F50" s="49"/>
      <c r="G50" s="49"/>
      <c r="H50" s="76" t="str">
        <f t="shared" si="2"/>
        <v/>
      </c>
      <c r="I50" s="73"/>
      <c r="J50" s="73"/>
      <c r="K50" s="50"/>
    </row>
    <row r="51" spans="1:11" ht="18.75" customHeight="1">
      <c r="A51" s="45">
        <v>44</v>
      </c>
      <c r="B51" s="46" t="str">
        <f t="shared" si="0"/>
        <v/>
      </c>
      <c r="C51" s="47"/>
      <c r="D51" s="48"/>
      <c r="E51" s="48"/>
      <c r="F51" s="49"/>
      <c r="G51" s="49"/>
      <c r="H51" s="76" t="str">
        <f t="shared" si="2"/>
        <v/>
      </c>
      <c r="I51" s="73"/>
      <c r="J51" s="73"/>
      <c r="K51" s="50"/>
    </row>
    <row r="52" spans="1:11" ht="18.75" customHeight="1">
      <c r="A52" s="45">
        <v>45</v>
      </c>
      <c r="B52" s="46" t="str">
        <f t="shared" si="0"/>
        <v/>
      </c>
      <c r="C52" s="47"/>
      <c r="D52" s="48"/>
      <c r="E52" s="48"/>
      <c r="F52" s="49"/>
      <c r="G52" s="49"/>
      <c r="H52" s="76" t="str">
        <f t="shared" si="2"/>
        <v/>
      </c>
      <c r="I52" s="73"/>
      <c r="J52" s="73"/>
      <c r="K52" s="50"/>
    </row>
    <row r="53" spans="1:11" ht="18.75" customHeight="1">
      <c r="A53" s="45">
        <v>46</v>
      </c>
      <c r="B53" s="46" t="str">
        <f t="shared" si="0"/>
        <v/>
      </c>
      <c r="C53" s="47"/>
      <c r="D53" s="48"/>
      <c r="E53" s="48"/>
      <c r="F53" s="49"/>
      <c r="G53" s="49"/>
      <c r="H53" s="76" t="str">
        <f t="shared" si="2"/>
        <v/>
      </c>
      <c r="I53" s="73"/>
      <c r="J53" s="73"/>
      <c r="K53" s="50"/>
    </row>
    <row r="54" spans="1:11" ht="18.75" customHeight="1">
      <c r="A54" s="45">
        <v>47</v>
      </c>
      <c r="B54" s="46" t="str">
        <f t="shared" si="0"/>
        <v/>
      </c>
      <c r="C54" s="47"/>
      <c r="D54" s="48"/>
      <c r="E54" s="48"/>
      <c r="F54" s="49"/>
      <c r="G54" s="49"/>
      <c r="H54" s="76" t="str">
        <f t="shared" si="2"/>
        <v/>
      </c>
      <c r="I54" s="73"/>
      <c r="J54" s="73"/>
      <c r="K54" s="50"/>
    </row>
    <row r="55" spans="1:11" ht="18.75" customHeight="1">
      <c r="A55" s="45">
        <v>48</v>
      </c>
      <c r="B55" s="46" t="str">
        <f t="shared" si="0"/>
        <v/>
      </c>
      <c r="C55" s="47"/>
      <c r="D55" s="48"/>
      <c r="E55" s="48"/>
      <c r="F55" s="49"/>
      <c r="G55" s="49"/>
      <c r="H55" s="76" t="str">
        <f t="shared" si="2"/>
        <v/>
      </c>
      <c r="I55" s="73"/>
      <c r="J55" s="73"/>
      <c r="K55" s="50"/>
    </row>
    <row r="56" spans="1:11" ht="18.75" customHeight="1">
      <c r="A56" s="45">
        <v>49</v>
      </c>
      <c r="B56" s="46" t="str">
        <f t="shared" si="0"/>
        <v/>
      </c>
      <c r="C56" s="47"/>
      <c r="D56" s="48"/>
      <c r="E56" s="48"/>
      <c r="F56" s="49"/>
      <c r="G56" s="49"/>
      <c r="H56" s="76" t="str">
        <f t="shared" si="2"/>
        <v/>
      </c>
      <c r="I56" s="73"/>
      <c r="J56" s="73"/>
      <c r="K56" s="50"/>
    </row>
    <row r="57" spans="1:11" ht="18.75" customHeight="1">
      <c r="A57" s="45">
        <v>50</v>
      </c>
      <c r="B57" s="46" t="str">
        <f t="shared" si="0"/>
        <v/>
      </c>
      <c r="C57" s="47"/>
      <c r="D57" s="48"/>
      <c r="E57" s="48"/>
      <c r="F57" s="49"/>
      <c r="G57" s="49"/>
      <c r="H57" s="76" t="str">
        <f t="shared" si="2"/>
        <v/>
      </c>
      <c r="I57" s="73"/>
      <c r="J57" s="73"/>
      <c r="K57" s="50"/>
    </row>
    <row r="58" spans="1:11" ht="18.75" customHeight="1">
      <c r="A58" s="45">
        <v>51</v>
      </c>
      <c r="B58" s="46" t="str">
        <f t="shared" si="0"/>
        <v/>
      </c>
      <c r="C58" s="47"/>
      <c r="D58" s="48"/>
      <c r="E58" s="48"/>
      <c r="F58" s="49"/>
      <c r="G58" s="49"/>
      <c r="H58" s="76" t="str">
        <f t="shared" si="2"/>
        <v/>
      </c>
      <c r="I58" s="73"/>
      <c r="J58" s="73"/>
      <c r="K58" s="50"/>
    </row>
    <row r="59" spans="1:11" ht="18.75" customHeight="1">
      <c r="A59" s="45">
        <v>52</v>
      </c>
      <c r="B59" s="46" t="str">
        <f t="shared" si="0"/>
        <v/>
      </c>
      <c r="C59" s="47"/>
      <c r="D59" s="48"/>
      <c r="E59" s="48"/>
      <c r="F59" s="49"/>
      <c r="G59" s="49"/>
      <c r="H59" s="76" t="str">
        <f t="shared" si="2"/>
        <v/>
      </c>
      <c r="I59" s="73"/>
      <c r="J59" s="73"/>
      <c r="K59" s="50"/>
    </row>
    <row r="60" spans="1:11" ht="18.75" customHeight="1">
      <c r="A60" s="45">
        <v>53</v>
      </c>
      <c r="B60" s="46" t="str">
        <f t="shared" si="0"/>
        <v/>
      </c>
      <c r="C60" s="47"/>
      <c r="D60" s="48"/>
      <c r="E60" s="48"/>
      <c r="F60" s="49"/>
      <c r="G60" s="49"/>
      <c r="H60" s="76" t="str">
        <f t="shared" si="2"/>
        <v/>
      </c>
      <c r="I60" s="73"/>
      <c r="J60" s="73"/>
      <c r="K60" s="50"/>
    </row>
    <row r="61" spans="1:11" ht="18.75" customHeight="1">
      <c r="A61" s="45">
        <v>54</v>
      </c>
      <c r="B61" s="46" t="str">
        <f t="shared" si="0"/>
        <v/>
      </c>
      <c r="C61" s="47"/>
      <c r="D61" s="48"/>
      <c r="E61" s="48"/>
      <c r="F61" s="49"/>
      <c r="G61" s="49"/>
      <c r="H61" s="76" t="str">
        <f t="shared" si="2"/>
        <v/>
      </c>
      <c r="I61" s="73"/>
      <c r="J61" s="73"/>
      <c r="K61" s="50"/>
    </row>
    <row r="62" spans="1:11" ht="18.75" customHeight="1">
      <c r="A62" s="45">
        <v>55</v>
      </c>
      <c r="B62" s="46" t="str">
        <f t="shared" si="0"/>
        <v/>
      </c>
      <c r="C62" s="47"/>
      <c r="D62" s="48"/>
      <c r="E62" s="48"/>
      <c r="F62" s="49"/>
      <c r="G62" s="49"/>
      <c r="H62" s="76" t="str">
        <f t="shared" si="2"/>
        <v/>
      </c>
      <c r="I62" s="73"/>
      <c r="J62" s="73"/>
      <c r="K62" s="50"/>
    </row>
    <row r="63" spans="1:11" ht="18.75" customHeight="1">
      <c r="A63" s="45">
        <v>56</v>
      </c>
      <c r="B63" s="46" t="str">
        <f t="shared" si="0"/>
        <v/>
      </c>
      <c r="C63" s="47"/>
      <c r="D63" s="48"/>
      <c r="E63" s="48"/>
      <c r="F63" s="49"/>
      <c r="G63" s="49"/>
      <c r="H63" s="76" t="str">
        <f t="shared" si="2"/>
        <v/>
      </c>
      <c r="I63" s="73"/>
      <c r="J63" s="73"/>
      <c r="K63" s="50"/>
    </row>
    <row r="64" spans="1:11" ht="18.75" customHeight="1">
      <c r="A64" s="45">
        <v>57</v>
      </c>
      <c r="B64" s="46" t="str">
        <f t="shared" si="0"/>
        <v/>
      </c>
      <c r="C64" s="47"/>
      <c r="D64" s="48"/>
      <c r="E64" s="48"/>
      <c r="F64" s="49"/>
      <c r="G64" s="49"/>
      <c r="H64" s="76" t="str">
        <f t="shared" si="2"/>
        <v/>
      </c>
      <c r="I64" s="73"/>
      <c r="J64" s="73"/>
      <c r="K64" s="50"/>
    </row>
    <row r="65" spans="1:11" ht="18.75" customHeight="1">
      <c r="A65" s="45">
        <v>58</v>
      </c>
      <c r="B65" s="46" t="str">
        <f t="shared" si="0"/>
        <v/>
      </c>
      <c r="C65" s="47"/>
      <c r="D65" s="48"/>
      <c r="E65" s="48"/>
      <c r="F65" s="49"/>
      <c r="G65" s="49"/>
      <c r="H65" s="76" t="str">
        <f t="shared" si="2"/>
        <v/>
      </c>
      <c r="I65" s="73"/>
      <c r="J65" s="73"/>
      <c r="K65" s="50"/>
    </row>
    <row r="66" spans="1:11" ht="18.75" customHeight="1">
      <c r="A66" s="45">
        <v>59</v>
      </c>
      <c r="B66" s="46" t="str">
        <f t="shared" si="0"/>
        <v/>
      </c>
      <c r="C66" s="47"/>
      <c r="D66" s="48"/>
      <c r="E66" s="48"/>
      <c r="F66" s="49"/>
      <c r="G66" s="49"/>
      <c r="H66" s="76" t="str">
        <f t="shared" si="2"/>
        <v/>
      </c>
      <c r="I66" s="73"/>
      <c r="J66" s="73"/>
      <c r="K66" s="50"/>
    </row>
    <row r="67" spans="1:11" ht="18.75" customHeight="1">
      <c r="A67" s="45">
        <v>60</v>
      </c>
      <c r="B67" s="46" t="str">
        <f t="shared" si="0"/>
        <v/>
      </c>
      <c r="C67" s="47"/>
      <c r="D67" s="48"/>
      <c r="E67" s="48"/>
      <c r="F67" s="49"/>
      <c r="G67" s="49"/>
      <c r="H67" s="76" t="str">
        <f t="shared" si="2"/>
        <v/>
      </c>
      <c r="I67" s="73"/>
      <c r="J67" s="73"/>
      <c r="K67" s="50"/>
    </row>
    <row r="68" spans="1:11" ht="18.75" customHeight="1">
      <c r="A68" s="45">
        <v>61</v>
      </c>
      <c r="B68" s="46" t="str">
        <f t="shared" si="0"/>
        <v/>
      </c>
      <c r="C68" s="47"/>
      <c r="D68" s="48"/>
      <c r="E68" s="48"/>
      <c r="F68" s="49"/>
      <c r="G68" s="49"/>
      <c r="H68" s="76" t="str">
        <f t="shared" si="2"/>
        <v/>
      </c>
      <c r="I68" s="73"/>
      <c r="J68" s="73"/>
      <c r="K68" s="50"/>
    </row>
    <row r="69" spans="1:11" ht="18.75" customHeight="1">
      <c r="A69" s="45">
        <v>62</v>
      </c>
      <c r="B69" s="46" t="str">
        <f t="shared" si="0"/>
        <v/>
      </c>
      <c r="C69" s="47"/>
      <c r="D69" s="48"/>
      <c r="E69" s="48"/>
      <c r="F69" s="49"/>
      <c r="G69" s="49"/>
      <c r="H69" s="76" t="str">
        <f t="shared" si="2"/>
        <v/>
      </c>
      <c r="I69" s="73"/>
      <c r="J69" s="73"/>
      <c r="K69" s="50"/>
    </row>
    <row r="70" spans="1:11" ht="18.75" customHeight="1">
      <c r="A70" s="45">
        <v>63</v>
      </c>
      <c r="B70" s="46" t="str">
        <f t="shared" si="0"/>
        <v/>
      </c>
      <c r="C70" s="47"/>
      <c r="D70" s="48"/>
      <c r="E70" s="48"/>
      <c r="F70" s="49"/>
      <c r="G70" s="49"/>
      <c r="H70" s="76" t="str">
        <f t="shared" si="2"/>
        <v/>
      </c>
      <c r="I70" s="73"/>
      <c r="J70" s="73"/>
      <c r="K70" s="50"/>
    </row>
    <row r="71" spans="1:11" ht="18.75" customHeight="1">
      <c r="A71" s="45">
        <v>64</v>
      </c>
      <c r="B71" s="46" t="str">
        <f t="shared" si="0"/>
        <v/>
      </c>
      <c r="C71" s="47"/>
      <c r="D71" s="48"/>
      <c r="E71" s="48"/>
      <c r="F71" s="49"/>
      <c r="G71" s="49"/>
      <c r="H71" s="76" t="str">
        <f t="shared" si="2"/>
        <v/>
      </c>
      <c r="I71" s="73"/>
      <c r="J71" s="73"/>
      <c r="K71" s="50"/>
    </row>
    <row r="72" spans="1:11" ht="18.75" customHeight="1">
      <c r="A72" s="45">
        <v>65</v>
      </c>
      <c r="B72" s="46" t="str">
        <f t="shared" ref="B72:B279" si="3">IF(C72="","",C72)</f>
        <v/>
      </c>
      <c r="C72" s="47"/>
      <c r="D72" s="48"/>
      <c r="E72" s="48"/>
      <c r="F72" s="49"/>
      <c r="G72" s="49"/>
      <c r="H72" s="76" t="str">
        <f t="shared" si="2"/>
        <v/>
      </c>
      <c r="I72" s="73"/>
      <c r="J72" s="73"/>
      <c r="K72" s="50"/>
    </row>
    <row r="73" spans="1:11" ht="18.75" customHeight="1">
      <c r="A73" s="45">
        <v>66</v>
      </c>
      <c r="B73" s="46" t="str">
        <f t="shared" si="3"/>
        <v/>
      </c>
      <c r="C73" s="47"/>
      <c r="D73" s="48"/>
      <c r="E73" s="48"/>
      <c r="F73" s="49"/>
      <c r="G73" s="49"/>
      <c r="H73" s="76" t="str">
        <f t="shared" si="2"/>
        <v/>
      </c>
      <c r="I73" s="73"/>
      <c r="J73" s="73"/>
      <c r="K73" s="50"/>
    </row>
    <row r="74" spans="1:11" ht="18.75" customHeight="1">
      <c r="A74" s="45">
        <v>67</v>
      </c>
      <c r="B74" s="46" t="str">
        <f t="shared" si="3"/>
        <v/>
      </c>
      <c r="C74" s="47"/>
      <c r="D74" s="48"/>
      <c r="E74" s="48"/>
      <c r="F74" s="49"/>
      <c r="G74" s="49"/>
      <c r="H74" s="76" t="str">
        <f t="shared" si="2"/>
        <v/>
      </c>
      <c r="I74" s="73"/>
      <c r="J74" s="73"/>
      <c r="K74" s="50"/>
    </row>
    <row r="75" spans="1:11" ht="18.75" customHeight="1">
      <c r="A75" s="45">
        <v>68</v>
      </c>
      <c r="B75" s="46" t="str">
        <f t="shared" si="3"/>
        <v/>
      </c>
      <c r="C75" s="47"/>
      <c r="D75" s="48"/>
      <c r="E75" s="48"/>
      <c r="F75" s="49"/>
      <c r="G75" s="49"/>
      <c r="H75" s="76" t="str">
        <f t="shared" si="2"/>
        <v/>
      </c>
      <c r="I75" s="73"/>
      <c r="J75" s="73"/>
      <c r="K75" s="50"/>
    </row>
    <row r="76" spans="1:11" ht="18.75" customHeight="1">
      <c r="A76" s="45">
        <v>69</v>
      </c>
      <c r="B76" s="46" t="str">
        <f t="shared" si="3"/>
        <v/>
      </c>
      <c r="C76" s="47"/>
      <c r="D76" s="48"/>
      <c r="E76" s="48"/>
      <c r="F76" s="49"/>
      <c r="G76" s="49"/>
      <c r="H76" s="76" t="str">
        <f t="shared" ref="H76:H139" si="4">IF(C76="","",F76-G76+H75)</f>
        <v/>
      </c>
      <c r="I76" s="73"/>
      <c r="J76" s="73"/>
      <c r="K76" s="50"/>
    </row>
    <row r="77" spans="1:11" ht="18.75" customHeight="1">
      <c r="A77" s="45">
        <v>70</v>
      </c>
      <c r="B77" s="46" t="str">
        <f t="shared" si="3"/>
        <v/>
      </c>
      <c r="C77" s="47"/>
      <c r="D77" s="48"/>
      <c r="E77" s="48"/>
      <c r="F77" s="49"/>
      <c r="G77" s="49"/>
      <c r="H77" s="76" t="str">
        <f t="shared" si="4"/>
        <v/>
      </c>
      <c r="I77" s="73"/>
      <c r="J77" s="73"/>
      <c r="K77" s="50"/>
    </row>
    <row r="78" spans="1:11" ht="18.75" customHeight="1">
      <c r="A78" s="45">
        <v>71</v>
      </c>
      <c r="B78" s="46" t="str">
        <f t="shared" si="3"/>
        <v/>
      </c>
      <c r="C78" s="47"/>
      <c r="D78" s="48"/>
      <c r="E78" s="48"/>
      <c r="F78" s="49"/>
      <c r="G78" s="49"/>
      <c r="H78" s="76" t="str">
        <f t="shared" si="4"/>
        <v/>
      </c>
      <c r="I78" s="73"/>
      <c r="J78" s="73"/>
      <c r="K78" s="50"/>
    </row>
    <row r="79" spans="1:11" ht="18.75" customHeight="1">
      <c r="A79" s="45">
        <v>72</v>
      </c>
      <c r="B79" s="46" t="str">
        <f t="shared" si="3"/>
        <v/>
      </c>
      <c r="C79" s="47"/>
      <c r="D79" s="48"/>
      <c r="E79" s="48"/>
      <c r="F79" s="49"/>
      <c r="G79" s="49"/>
      <c r="H79" s="76" t="str">
        <f t="shared" si="4"/>
        <v/>
      </c>
      <c r="I79" s="73"/>
      <c r="J79" s="73"/>
      <c r="K79" s="50"/>
    </row>
    <row r="80" spans="1:11" ht="18.75" customHeight="1">
      <c r="A80" s="45">
        <v>73</v>
      </c>
      <c r="B80" s="46" t="str">
        <f t="shared" si="3"/>
        <v/>
      </c>
      <c r="C80" s="47"/>
      <c r="D80" s="48"/>
      <c r="E80" s="48"/>
      <c r="F80" s="49"/>
      <c r="G80" s="49"/>
      <c r="H80" s="76" t="str">
        <f t="shared" si="4"/>
        <v/>
      </c>
      <c r="I80" s="73"/>
      <c r="J80" s="73"/>
      <c r="K80" s="50"/>
    </row>
    <row r="81" spans="1:11" ht="18.75" customHeight="1">
      <c r="A81" s="45">
        <v>74</v>
      </c>
      <c r="B81" s="46" t="str">
        <f t="shared" si="3"/>
        <v/>
      </c>
      <c r="C81" s="47"/>
      <c r="D81" s="48"/>
      <c r="E81" s="48"/>
      <c r="F81" s="49"/>
      <c r="G81" s="49"/>
      <c r="H81" s="76" t="str">
        <f t="shared" si="4"/>
        <v/>
      </c>
      <c r="I81" s="73"/>
      <c r="J81" s="73"/>
      <c r="K81" s="50"/>
    </row>
    <row r="82" spans="1:11" ht="18.75" customHeight="1">
      <c r="A82" s="45">
        <v>75</v>
      </c>
      <c r="B82" s="46" t="str">
        <f t="shared" si="3"/>
        <v/>
      </c>
      <c r="C82" s="47"/>
      <c r="D82" s="48"/>
      <c r="E82" s="48"/>
      <c r="F82" s="49"/>
      <c r="G82" s="49"/>
      <c r="H82" s="76" t="str">
        <f t="shared" si="4"/>
        <v/>
      </c>
      <c r="I82" s="73"/>
      <c r="J82" s="73"/>
      <c r="K82" s="50"/>
    </row>
    <row r="83" spans="1:11" ht="18.75" customHeight="1">
      <c r="A83" s="45">
        <v>76</v>
      </c>
      <c r="B83" s="46" t="str">
        <f t="shared" si="3"/>
        <v/>
      </c>
      <c r="C83" s="47"/>
      <c r="D83" s="48"/>
      <c r="E83" s="48"/>
      <c r="F83" s="49"/>
      <c r="G83" s="49"/>
      <c r="H83" s="76" t="str">
        <f t="shared" si="4"/>
        <v/>
      </c>
      <c r="I83" s="73"/>
      <c r="J83" s="73"/>
      <c r="K83" s="50"/>
    </row>
    <row r="84" spans="1:11" ht="18.75" customHeight="1">
      <c r="A84" s="45">
        <v>77</v>
      </c>
      <c r="B84" s="46" t="str">
        <f t="shared" si="3"/>
        <v/>
      </c>
      <c r="C84" s="47"/>
      <c r="D84" s="48"/>
      <c r="E84" s="48"/>
      <c r="F84" s="49"/>
      <c r="G84" s="49"/>
      <c r="H84" s="76" t="str">
        <f t="shared" si="4"/>
        <v/>
      </c>
      <c r="I84" s="73"/>
      <c r="J84" s="73"/>
      <c r="K84" s="50"/>
    </row>
    <row r="85" spans="1:11" ht="18.75" customHeight="1">
      <c r="A85" s="45">
        <v>78</v>
      </c>
      <c r="B85" s="46" t="str">
        <f t="shared" si="3"/>
        <v/>
      </c>
      <c r="C85" s="47"/>
      <c r="D85" s="48"/>
      <c r="E85" s="48"/>
      <c r="F85" s="49"/>
      <c r="G85" s="49"/>
      <c r="H85" s="76" t="str">
        <f t="shared" si="4"/>
        <v/>
      </c>
      <c r="I85" s="73"/>
      <c r="J85" s="73"/>
      <c r="K85" s="50"/>
    </row>
    <row r="86" spans="1:11" ht="18.75" customHeight="1">
      <c r="A86" s="45">
        <v>79</v>
      </c>
      <c r="B86" s="46" t="str">
        <f t="shared" si="3"/>
        <v/>
      </c>
      <c r="C86" s="47"/>
      <c r="D86" s="48"/>
      <c r="E86" s="48"/>
      <c r="F86" s="49"/>
      <c r="G86" s="49"/>
      <c r="H86" s="76" t="str">
        <f t="shared" si="4"/>
        <v/>
      </c>
      <c r="I86" s="73"/>
      <c r="J86" s="73"/>
      <c r="K86" s="50"/>
    </row>
    <row r="87" spans="1:11" ht="18.75" customHeight="1">
      <c r="A87" s="45">
        <v>80</v>
      </c>
      <c r="B87" s="46" t="str">
        <f t="shared" si="3"/>
        <v/>
      </c>
      <c r="C87" s="47"/>
      <c r="D87" s="48"/>
      <c r="E87" s="48"/>
      <c r="F87" s="49"/>
      <c r="G87" s="49"/>
      <c r="H87" s="76" t="str">
        <f t="shared" si="4"/>
        <v/>
      </c>
      <c r="I87" s="73"/>
      <c r="J87" s="73"/>
      <c r="K87" s="50"/>
    </row>
    <row r="88" spans="1:11" ht="18.75" customHeight="1">
      <c r="A88" s="45">
        <v>81</v>
      </c>
      <c r="B88" s="46" t="str">
        <f t="shared" si="3"/>
        <v/>
      </c>
      <c r="C88" s="47"/>
      <c r="D88" s="48"/>
      <c r="E88" s="48"/>
      <c r="F88" s="49"/>
      <c r="G88" s="49"/>
      <c r="H88" s="76" t="str">
        <f t="shared" si="4"/>
        <v/>
      </c>
      <c r="I88" s="73"/>
      <c r="J88" s="73"/>
      <c r="K88" s="50"/>
    </row>
    <row r="89" spans="1:11" ht="18.75" customHeight="1">
      <c r="A89" s="45">
        <v>82</v>
      </c>
      <c r="B89" s="46" t="str">
        <f t="shared" si="3"/>
        <v/>
      </c>
      <c r="C89" s="47"/>
      <c r="D89" s="48"/>
      <c r="E89" s="48"/>
      <c r="F89" s="49"/>
      <c r="G89" s="49"/>
      <c r="H89" s="76" t="str">
        <f t="shared" si="4"/>
        <v/>
      </c>
      <c r="I89" s="73"/>
      <c r="J89" s="73"/>
      <c r="K89" s="50"/>
    </row>
    <row r="90" spans="1:11" ht="18.75" customHeight="1">
      <c r="A90" s="45">
        <v>83</v>
      </c>
      <c r="B90" s="46" t="str">
        <f t="shared" si="3"/>
        <v/>
      </c>
      <c r="C90" s="47"/>
      <c r="D90" s="48"/>
      <c r="E90" s="48"/>
      <c r="F90" s="49"/>
      <c r="G90" s="49"/>
      <c r="H90" s="76" t="str">
        <f t="shared" si="4"/>
        <v/>
      </c>
      <c r="I90" s="73"/>
      <c r="J90" s="73"/>
      <c r="K90" s="50"/>
    </row>
    <row r="91" spans="1:11" ht="18.75" customHeight="1">
      <c r="A91" s="45">
        <v>84</v>
      </c>
      <c r="B91" s="46" t="str">
        <f t="shared" si="3"/>
        <v/>
      </c>
      <c r="C91" s="47"/>
      <c r="D91" s="48"/>
      <c r="E91" s="48"/>
      <c r="F91" s="49"/>
      <c r="G91" s="49"/>
      <c r="H91" s="76" t="str">
        <f t="shared" si="4"/>
        <v/>
      </c>
      <c r="I91" s="73"/>
      <c r="J91" s="73"/>
      <c r="K91" s="50"/>
    </row>
    <row r="92" spans="1:11" ht="18.75" customHeight="1">
      <c r="A92" s="45">
        <v>85</v>
      </c>
      <c r="B92" s="46" t="str">
        <f t="shared" si="3"/>
        <v/>
      </c>
      <c r="C92" s="47"/>
      <c r="D92" s="48"/>
      <c r="E92" s="48"/>
      <c r="F92" s="49"/>
      <c r="G92" s="49"/>
      <c r="H92" s="76" t="str">
        <f t="shared" si="4"/>
        <v/>
      </c>
      <c r="I92" s="73"/>
      <c r="J92" s="73"/>
      <c r="K92" s="50"/>
    </row>
    <row r="93" spans="1:11" ht="18.75" customHeight="1">
      <c r="A93" s="45">
        <v>86</v>
      </c>
      <c r="B93" s="46" t="str">
        <f t="shared" si="3"/>
        <v/>
      </c>
      <c r="C93" s="47"/>
      <c r="D93" s="48"/>
      <c r="E93" s="48"/>
      <c r="F93" s="49"/>
      <c r="G93" s="49"/>
      <c r="H93" s="76" t="str">
        <f t="shared" si="4"/>
        <v/>
      </c>
      <c r="I93" s="73"/>
      <c r="J93" s="73"/>
      <c r="K93" s="50"/>
    </row>
    <row r="94" spans="1:11" ht="18.75" customHeight="1">
      <c r="A94" s="45">
        <v>87</v>
      </c>
      <c r="B94" s="46" t="str">
        <f t="shared" si="3"/>
        <v/>
      </c>
      <c r="C94" s="47"/>
      <c r="D94" s="48"/>
      <c r="E94" s="48"/>
      <c r="F94" s="49"/>
      <c r="G94" s="49"/>
      <c r="H94" s="76" t="str">
        <f t="shared" si="4"/>
        <v/>
      </c>
      <c r="I94" s="73"/>
      <c r="J94" s="73"/>
      <c r="K94" s="50"/>
    </row>
    <row r="95" spans="1:11" ht="18.75" customHeight="1">
      <c r="A95" s="45">
        <v>88</v>
      </c>
      <c r="B95" s="46" t="str">
        <f t="shared" si="3"/>
        <v/>
      </c>
      <c r="C95" s="47"/>
      <c r="D95" s="48"/>
      <c r="E95" s="48"/>
      <c r="F95" s="49"/>
      <c r="G95" s="49"/>
      <c r="H95" s="76" t="str">
        <f t="shared" si="4"/>
        <v/>
      </c>
      <c r="I95" s="73"/>
      <c r="J95" s="73"/>
      <c r="K95" s="50"/>
    </row>
    <row r="96" spans="1:11" ht="18.75" customHeight="1">
      <c r="A96" s="45">
        <v>89</v>
      </c>
      <c r="B96" s="46" t="str">
        <f t="shared" si="3"/>
        <v/>
      </c>
      <c r="C96" s="47"/>
      <c r="D96" s="48"/>
      <c r="E96" s="48"/>
      <c r="F96" s="49"/>
      <c r="G96" s="49"/>
      <c r="H96" s="76" t="str">
        <f t="shared" si="4"/>
        <v/>
      </c>
      <c r="I96" s="73"/>
      <c r="J96" s="73"/>
      <c r="K96" s="50"/>
    </row>
    <row r="97" spans="1:11" ht="18.75" customHeight="1">
      <c r="A97" s="45">
        <v>90</v>
      </c>
      <c r="B97" s="46" t="str">
        <f t="shared" si="3"/>
        <v/>
      </c>
      <c r="C97" s="47"/>
      <c r="D97" s="48"/>
      <c r="E97" s="48"/>
      <c r="F97" s="49"/>
      <c r="G97" s="49"/>
      <c r="H97" s="76" t="str">
        <f t="shared" si="4"/>
        <v/>
      </c>
      <c r="I97" s="73"/>
      <c r="J97" s="73"/>
      <c r="K97" s="50"/>
    </row>
    <row r="98" spans="1:11" ht="18.75" customHeight="1">
      <c r="A98" s="45">
        <v>91</v>
      </c>
      <c r="B98" s="46" t="str">
        <f t="shared" si="3"/>
        <v/>
      </c>
      <c r="C98" s="47"/>
      <c r="D98" s="48"/>
      <c r="E98" s="48"/>
      <c r="F98" s="49"/>
      <c r="G98" s="49"/>
      <c r="H98" s="76" t="str">
        <f t="shared" si="4"/>
        <v/>
      </c>
      <c r="I98" s="73"/>
      <c r="J98" s="73"/>
      <c r="K98" s="50"/>
    </row>
    <row r="99" spans="1:11" ht="18.75" customHeight="1">
      <c r="A99" s="45">
        <v>92</v>
      </c>
      <c r="B99" s="46" t="str">
        <f t="shared" si="3"/>
        <v/>
      </c>
      <c r="C99" s="47"/>
      <c r="D99" s="48"/>
      <c r="E99" s="48"/>
      <c r="F99" s="49"/>
      <c r="G99" s="49"/>
      <c r="H99" s="76" t="str">
        <f t="shared" si="4"/>
        <v/>
      </c>
      <c r="I99" s="73"/>
      <c r="J99" s="73"/>
      <c r="K99" s="50"/>
    </row>
    <row r="100" spans="1:11" ht="18.75" customHeight="1">
      <c r="A100" s="45">
        <v>93</v>
      </c>
      <c r="B100" s="46" t="str">
        <f t="shared" si="3"/>
        <v/>
      </c>
      <c r="C100" s="47"/>
      <c r="D100" s="48"/>
      <c r="E100" s="48"/>
      <c r="F100" s="49"/>
      <c r="G100" s="49"/>
      <c r="H100" s="76" t="str">
        <f t="shared" si="4"/>
        <v/>
      </c>
      <c r="I100" s="73"/>
      <c r="J100" s="73"/>
      <c r="K100" s="50"/>
    </row>
    <row r="101" spans="1:11" ht="18.75" customHeight="1">
      <c r="A101" s="45">
        <v>94</v>
      </c>
      <c r="B101" s="46" t="str">
        <f t="shared" si="3"/>
        <v/>
      </c>
      <c r="C101" s="47"/>
      <c r="D101" s="48"/>
      <c r="E101" s="48"/>
      <c r="F101" s="49"/>
      <c r="G101" s="49"/>
      <c r="H101" s="76" t="str">
        <f t="shared" si="4"/>
        <v/>
      </c>
      <c r="I101" s="73"/>
      <c r="J101" s="73"/>
      <c r="K101" s="50"/>
    </row>
    <row r="102" spans="1:11" ht="18.75" customHeight="1">
      <c r="A102" s="45">
        <v>95</v>
      </c>
      <c r="B102" s="46" t="str">
        <f t="shared" si="3"/>
        <v/>
      </c>
      <c r="C102" s="47"/>
      <c r="D102" s="48"/>
      <c r="E102" s="48"/>
      <c r="F102" s="49"/>
      <c r="G102" s="49"/>
      <c r="H102" s="76" t="str">
        <f t="shared" si="4"/>
        <v/>
      </c>
      <c r="I102" s="73"/>
      <c r="J102" s="73"/>
      <c r="K102" s="50"/>
    </row>
    <row r="103" spans="1:11" ht="18.75" customHeight="1">
      <c r="A103" s="45">
        <v>96</v>
      </c>
      <c r="B103" s="46" t="str">
        <f t="shared" si="3"/>
        <v/>
      </c>
      <c r="C103" s="47"/>
      <c r="D103" s="48"/>
      <c r="E103" s="48"/>
      <c r="F103" s="49"/>
      <c r="G103" s="49"/>
      <c r="H103" s="76" t="str">
        <f t="shared" si="4"/>
        <v/>
      </c>
      <c r="I103" s="73"/>
      <c r="J103" s="73"/>
      <c r="K103" s="50"/>
    </row>
    <row r="104" spans="1:11" ht="18.75" customHeight="1">
      <c r="A104" s="45">
        <v>97</v>
      </c>
      <c r="B104" s="46" t="str">
        <f t="shared" si="3"/>
        <v/>
      </c>
      <c r="C104" s="47"/>
      <c r="D104" s="48"/>
      <c r="E104" s="48"/>
      <c r="F104" s="49"/>
      <c r="G104" s="49"/>
      <c r="H104" s="76" t="str">
        <f t="shared" si="4"/>
        <v/>
      </c>
      <c r="I104" s="73"/>
      <c r="J104" s="73"/>
      <c r="K104" s="50"/>
    </row>
    <row r="105" spans="1:11" ht="18.75" customHeight="1">
      <c r="A105" s="45">
        <v>98</v>
      </c>
      <c r="B105" s="46" t="str">
        <f t="shared" si="3"/>
        <v/>
      </c>
      <c r="C105" s="47"/>
      <c r="D105" s="48"/>
      <c r="E105" s="48"/>
      <c r="F105" s="49"/>
      <c r="G105" s="49"/>
      <c r="H105" s="76" t="str">
        <f t="shared" si="4"/>
        <v/>
      </c>
      <c r="I105" s="73"/>
      <c r="J105" s="73"/>
      <c r="K105" s="50"/>
    </row>
    <row r="106" spans="1:11" ht="18.75" customHeight="1">
      <c r="A106" s="45">
        <v>99</v>
      </c>
      <c r="B106" s="46" t="str">
        <f t="shared" si="3"/>
        <v/>
      </c>
      <c r="C106" s="47"/>
      <c r="D106" s="48"/>
      <c r="E106" s="48"/>
      <c r="F106" s="49"/>
      <c r="G106" s="49"/>
      <c r="H106" s="76" t="str">
        <f t="shared" si="4"/>
        <v/>
      </c>
      <c r="I106" s="73"/>
      <c r="J106" s="73"/>
      <c r="K106" s="50"/>
    </row>
    <row r="107" spans="1:11" ht="18.75" customHeight="1">
      <c r="A107" s="45">
        <v>100</v>
      </c>
      <c r="B107" s="46" t="str">
        <f t="shared" si="3"/>
        <v/>
      </c>
      <c r="C107" s="47"/>
      <c r="D107" s="48"/>
      <c r="E107" s="48"/>
      <c r="F107" s="49"/>
      <c r="G107" s="49"/>
      <c r="H107" s="76" t="str">
        <f t="shared" si="4"/>
        <v/>
      </c>
      <c r="I107" s="73"/>
      <c r="J107" s="73"/>
      <c r="K107" s="50"/>
    </row>
    <row r="108" spans="1:11" ht="18.75" customHeight="1">
      <c r="A108" s="45">
        <v>101</v>
      </c>
      <c r="B108" s="46" t="str">
        <f t="shared" si="3"/>
        <v/>
      </c>
      <c r="C108" s="47"/>
      <c r="D108" s="48"/>
      <c r="E108" s="48"/>
      <c r="F108" s="49"/>
      <c r="G108" s="49"/>
      <c r="H108" s="76" t="str">
        <f t="shared" si="4"/>
        <v/>
      </c>
      <c r="I108" s="73"/>
      <c r="J108" s="73"/>
      <c r="K108" s="50"/>
    </row>
    <row r="109" spans="1:11" ht="18.75" customHeight="1">
      <c r="A109" s="45">
        <v>102</v>
      </c>
      <c r="B109" s="46" t="str">
        <f t="shared" si="3"/>
        <v/>
      </c>
      <c r="C109" s="47"/>
      <c r="D109" s="48"/>
      <c r="E109" s="48"/>
      <c r="F109" s="49"/>
      <c r="G109" s="49"/>
      <c r="H109" s="76" t="str">
        <f t="shared" si="4"/>
        <v/>
      </c>
      <c r="I109" s="73"/>
      <c r="J109" s="73"/>
      <c r="K109" s="50"/>
    </row>
    <row r="110" spans="1:11" ht="18.75" customHeight="1">
      <c r="A110" s="45">
        <v>103</v>
      </c>
      <c r="B110" s="46" t="str">
        <f t="shared" si="3"/>
        <v/>
      </c>
      <c r="C110" s="47"/>
      <c r="D110" s="48"/>
      <c r="E110" s="48"/>
      <c r="F110" s="49"/>
      <c r="G110" s="49"/>
      <c r="H110" s="76" t="str">
        <f t="shared" si="4"/>
        <v/>
      </c>
      <c r="I110" s="73"/>
      <c r="J110" s="73"/>
      <c r="K110" s="50"/>
    </row>
    <row r="111" spans="1:11" ht="18.75" customHeight="1">
      <c r="A111" s="45">
        <v>104</v>
      </c>
      <c r="B111" s="46" t="str">
        <f t="shared" si="3"/>
        <v/>
      </c>
      <c r="C111" s="47"/>
      <c r="D111" s="48"/>
      <c r="E111" s="48"/>
      <c r="F111" s="49"/>
      <c r="G111" s="49"/>
      <c r="H111" s="76" t="str">
        <f t="shared" si="4"/>
        <v/>
      </c>
      <c r="I111" s="73"/>
      <c r="J111" s="73"/>
      <c r="K111" s="50"/>
    </row>
    <row r="112" spans="1:11" ht="18.75" customHeight="1">
      <c r="A112" s="45">
        <v>105</v>
      </c>
      <c r="B112" s="46" t="str">
        <f t="shared" si="3"/>
        <v/>
      </c>
      <c r="C112" s="47"/>
      <c r="D112" s="48"/>
      <c r="E112" s="48"/>
      <c r="F112" s="49"/>
      <c r="G112" s="49"/>
      <c r="H112" s="76" t="str">
        <f t="shared" si="4"/>
        <v/>
      </c>
      <c r="I112" s="73"/>
      <c r="J112" s="73"/>
      <c r="K112" s="50"/>
    </row>
    <row r="113" spans="1:11" ht="18.75" customHeight="1">
      <c r="A113" s="45">
        <v>106</v>
      </c>
      <c r="B113" s="46" t="str">
        <f t="shared" si="3"/>
        <v/>
      </c>
      <c r="C113" s="47"/>
      <c r="D113" s="48"/>
      <c r="E113" s="48"/>
      <c r="F113" s="49"/>
      <c r="G113" s="49"/>
      <c r="H113" s="76" t="str">
        <f t="shared" si="4"/>
        <v/>
      </c>
      <c r="I113" s="73"/>
      <c r="J113" s="73"/>
      <c r="K113" s="50"/>
    </row>
    <row r="114" spans="1:11" ht="18.75" customHeight="1">
      <c r="A114" s="45">
        <v>107</v>
      </c>
      <c r="B114" s="46" t="str">
        <f t="shared" si="3"/>
        <v/>
      </c>
      <c r="C114" s="47"/>
      <c r="D114" s="48"/>
      <c r="E114" s="48"/>
      <c r="F114" s="49"/>
      <c r="G114" s="49"/>
      <c r="H114" s="76" t="str">
        <f t="shared" si="4"/>
        <v/>
      </c>
      <c r="I114" s="73"/>
      <c r="J114" s="73"/>
      <c r="K114" s="50"/>
    </row>
    <row r="115" spans="1:11" ht="18.75" customHeight="1">
      <c r="A115" s="45">
        <v>108</v>
      </c>
      <c r="B115" s="46" t="str">
        <f t="shared" si="3"/>
        <v/>
      </c>
      <c r="C115" s="47"/>
      <c r="D115" s="48"/>
      <c r="E115" s="48"/>
      <c r="F115" s="49"/>
      <c r="G115" s="49"/>
      <c r="H115" s="76" t="str">
        <f t="shared" si="4"/>
        <v/>
      </c>
      <c r="I115" s="73"/>
      <c r="J115" s="73"/>
      <c r="K115" s="50"/>
    </row>
    <row r="116" spans="1:11" ht="18.75" customHeight="1">
      <c r="A116" s="45">
        <v>109</v>
      </c>
      <c r="B116" s="46" t="str">
        <f t="shared" si="3"/>
        <v/>
      </c>
      <c r="C116" s="47"/>
      <c r="D116" s="48"/>
      <c r="E116" s="48"/>
      <c r="F116" s="49"/>
      <c r="G116" s="49"/>
      <c r="H116" s="76" t="str">
        <f t="shared" si="4"/>
        <v/>
      </c>
      <c r="I116" s="73"/>
      <c r="J116" s="73"/>
      <c r="K116" s="50"/>
    </row>
    <row r="117" spans="1:11" ht="18.75" customHeight="1">
      <c r="A117" s="45">
        <v>110</v>
      </c>
      <c r="B117" s="46" t="str">
        <f t="shared" si="3"/>
        <v/>
      </c>
      <c r="C117" s="47"/>
      <c r="D117" s="48"/>
      <c r="E117" s="48"/>
      <c r="F117" s="49"/>
      <c r="G117" s="49"/>
      <c r="H117" s="76" t="str">
        <f t="shared" si="4"/>
        <v/>
      </c>
      <c r="I117" s="73"/>
      <c r="J117" s="73"/>
      <c r="K117" s="50"/>
    </row>
    <row r="118" spans="1:11" ht="18.75" customHeight="1">
      <c r="A118" s="45">
        <v>111</v>
      </c>
      <c r="B118" s="46" t="str">
        <f t="shared" si="3"/>
        <v/>
      </c>
      <c r="C118" s="47"/>
      <c r="D118" s="48"/>
      <c r="E118" s="48"/>
      <c r="F118" s="49"/>
      <c r="G118" s="49"/>
      <c r="H118" s="76" t="str">
        <f t="shared" si="4"/>
        <v/>
      </c>
      <c r="I118" s="73"/>
      <c r="J118" s="73"/>
      <c r="K118" s="50"/>
    </row>
    <row r="119" spans="1:11" ht="18.75" customHeight="1">
      <c r="A119" s="45">
        <v>112</v>
      </c>
      <c r="B119" s="46" t="str">
        <f t="shared" si="3"/>
        <v/>
      </c>
      <c r="C119" s="47"/>
      <c r="D119" s="48"/>
      <c r="E119" s="48"/>
      <c r="F119" s="49"/>
      <c r="G119" s="49"/>
      <c r="H119" s="76" t="str">
        <f t="shared" si="4"/>
        <v/>
      </c>
      <c r="I119" s="73"/>
      <c r="J119" s="73"/>
      <c r="K119" s="50"/>
    </row>
    <row r="120" spans="1:11" ht="18.75" customHeight="1">
      <c r="A120" s="45">
        <v>113</v>
      </c>
      <c r="B120" s="46" t="str">
        <f t="shared" si="3"/>
        <v/>
      </c>
      <c r="C120" s="47"/>
      <c r="D120" s="48"/>
      <c r="E120" s="48"/>
      <c r="F120" s="49"/>
      <c r="G120" s="49"/>
      <c r="H120" s="76" t="str">
        <f t="shared" si="4"/>
        <v/>
      </c>
      <c r="I120" s="73"/>
      <c r="J120" s="73"/>
      <c r="K120" s="50"/>
    </row>
    <row r="121" spans="1:11" ht="18.75" customHeight="1">
      <c r="A121" s="45">
        <v>114</v>
      </c>
      <c r="B121" s="46" t="str">
        <f t="shared" si="3"/>
        <v/>
      </c>
      <c r="C121" s="47"/>
      <c r="D121" s="48"/>
      <c r="E121" s="48"/>
      <c r="F121" s="49"/>
      <c r="G121" s="49"/>
      <c r="H121" s="76" t="str">
        <f t="shared" si="4"/>
        <v/>
      </c>
      <c r="I121" s="73"/>
      <c r="J121" s="73"/>
      <c r="K121" s="50"/>
    </row>
    <row r="122" spans="1:11" ht="18.75" customHeight="1">
      <c r="A122" s="45">
        <v>115</v>
      </c>
      <c r="B122" s="46" t="str">
        <f t="shared" si="3"/>
        <v/>
      </c>
      <c r="C122" s="47"/>
      <c r="D122" s="48"/>
      <c r="E122" s="48"/>
      <c r="F122" s="49"/>
      <c r="G122" s="49"/>
      <c r="H122" s="76" t="str">
        <f t="shared" si="4"/>
        <v/>
      </c>
      <c r="I122" s="73"/>
      <c r="J122" s="73"/>
      <c r="K122" s="50"/>
    </row>
    <row r="123" spans="1:11" ht="18.75" customHeight="1">
      <c r="A123" s="45">
        <v>116</v>
      </c>
      <c r="B123" s="46" t="str">
        <f t="shared" si="3"/>
        <v/>
      </c>
      <c r="C123" s="47"/>
      <c r="D123" s="48"/>
      <c r="E123" s="48"/>
      <c r="F123" s="49"/>
      <c r="G123" s="49"/>
      <c r="H123" s="76" t="str">
        <f t="shared" si="4"/>
        <v/>
      </c>
      <c r="I123" s="73"/>
      <c r="J123" s="73"/>
      <c r="K123" s="50"/>
    </row>
    <row r="124" spans="1:11" ht="18.75" customHeight="1">
      <c r="A124" s="45">
        <v>117</v>
      </c>
      <c r="B124" s="46" t="str">
        <f t="shared" si="3"/>
        <v/>
      </c>
      <c r="C124" s="47"/>
      <c r="D124" s="48"/>
      <c r="E124" s="48"/>
      <c r="F124" s="49"/>
      <c r="G124" s="49"/>
      <c r="H124" s="76" t="str">
        <f t="shared" si="4"/>
        <v/>
      </c>
      <c r="I124" s="73"/>
      <c r="J124" s="73"/>
      <c r="K124" s="50"/>
    </row>
    <row r="125" spans="1:11" ht="18.75" customHeight="1">
      <c r="A125" s="45">
        <v>118</v>
      </c>
      <c r="B125" s="46" t="str">
        <f t="shared" si="3"/>
        <v/>
      </c>
      <c r="C125" s="47"/>
      <c r="D125" s="48"/>
      <c r="E125" s="48"/>
      <c r="F125" s="49"/>
      <c r="G125" s="49"/>
      <c r="H125" s="76" t="str">
        <f t="shared" si="4"/>
        <v/>
      </c>
      <c r="I125" s="73"/>
      <c r="J125" s="73"/>
      <c r="K125" s="50"/>
    </row>
    <row r="126" spans="1:11" ht="18.75" customHeight="1">
      <c r="A126" s="45">
        <v>119</v>
      </c>
      <c r="B126" s="46" t="str">
        <f t="shared" si="3"/>
        <v/>
      </c>
      <c r="C126" s="47"/>
      <c r="D126" s="48"/>
      <c r="E126" s="48"/>
      <c r="F126" s="49"/>
      <c r="G126" s="49"/>
      <c r="H126" s="76" t="str">
        <f t="shared" si="4"/>
        <v/>
      </c>
      <c r="I126" s="73"/>
      <c r="J126" s="73"/>
      <c r="K126" s="50"/>
    </row>
    <row r="127" spans="1:11" ht="18.75" customHeight="1">
      <c r="A127" s="45">
        <v>120</v>
      </c>
      <c r="B127" s="46" t="str">
        <f t="shared" si="3"/>
        <v/>
      </c>
      <c r="C127" s="47"/>
      <c r="D127" s="48"/>
      <c r="E127" s="48"/>
      <c r="F127" s="49"/>
      <c r="G127" s="49"/>
      <c r="H127" s="76" t="str">
        <f t="shared" si="4"/>
        <v/>
      </c>
      <c r="I127" s="73"/>
      <c r="J127" s="73"/>
      <c r="K127" s="50"/>
    </row>
    <row r="128" spans="1:11" ht="18.75" customHeight="1">
      <c r="A128" s="45">
        <v>121</v>
      </c>
      <c r="B128" s="46" t="str">
        <f t="shared" si="3"/>
        <v/>
      </c>
      <c r="C128" s="47"/>
      <c r="D128" s="48"/>
      <c r="E128" s="48"/>
      <c r="F128" s="49"/>
      <c r="G128" s="49"/>
      <c r="H128" s="76" t="str">
        <f t="shared" si="4"/>
        <v/>
      </c>
      <c r="I128" s="73"/>
      <c r="J128" s="73"/>
      <c r="K128" s="50"/>
    </row>
    <row r="129" spans="1:11" ht="18.75" customHeight="1">
      <c r="A129" s="45">
        <v>122</v>
      </c>
      <c r="B129" s="46" t="str">
        <f t="shared" si="3"/>
        <v/>
      </c>
      <c r="C129" s="47"/>
      <c r="D129" s="48"/>
      <c r="E129" s="48"/>
      <c r="F129" s="49"/>
      <c r="G129" s="49"/>
      <c r="H129" s="76" t="str">
        <f t="shared" si="4"/>
        <v/>
      </c>
      <c r="I129" s="73"/>
      <c r="J129" s="73"/>
      <c r="K129" s="50"/>
    </row>
    <row r="130" spans="1:11" ht="18.75" customHeight="1">
      <c r="A130" s="45">
        <v>123</v>
      </c>
      <c r="B130" s="46" t="str">
        <f t="shared" si="3"/>
        <v/>
      </c>
      <c r="C130" s="47"/>
      <c r="D130" s="48"/>
      <c r="E130" s="48"/>
      <c r="F130" s="49"/>
      <c r="G130" s="49"/>
      <c r="H130" s="76" t="str">
        <f t="shared" si="4"/>
        <v/>
      </c>
      <c r="I130" s="73"/>
      <c r="J130" s="73"/>
      <c r="K130" s="50"/>
    </row>
    <row r="131" spans="1:11" ht="18.75" customHeight="1">
      <c r="A131" s="45">
        <v>124</v>
      </c>
      <c r="B131" s="46" t="str">
        <f t="shared" si="3"/>
        <v/>
      </c>
      <c r="C131" s="47"/>
      <c r="D131" s="48"/>
      <c r="E131" s="48"/>
      <c r="F131" s="49"/>
      <c r="G131" s="49"/>
      <c r="H131" s="76" t="str">
        <f t="shared" si="4"/>
        <v/>
      </c>
      <c r="I131" s="73"/>
      <c r="J131" s="73"/>
      <c r="K131" s="50"/>
    </row>
    <row r="132" spans="1:11" ht="18.75" customHeight="1">
      <c r="A132" s="45">
        <v>125</v>
      </c>
      <c r="B132" s="46" t="str">
        <f t="shared" si="3"/>
        <v/>
      </c>
      <c r="C132" s="47"/>
      <c r="D132" s="48"/>
      <c r="E132" s="48"/>
      <c r="F132" s="49"/>
      <c r="G132" s="49"/>
      <c r="H132" s="76" t="str">
        <f t="shared" si="4"/>
        <v/>
      </c>
      <c r="I132" s="73"/>
      <c r="J132" s="73"/>
      <c r="K132" s="50"/>
    </row>
    <row r="133" spans="1:11" ht="18.75" customHeight="1">
      <c r="A133" s="45">
        <v>126</v>
      </c>
      <c r="B133" s="46" t="str">
        <f t="shared" si="3"/>
        <v/>
      </c>
      <c r="C133" s="47"/>
      <c r="D133" s="48"/>
      <c r="E133" s="48"/>
      <c r="F133" s="49"/>
      <c r="G133" s="49"/>
      <c r="H133" s="76" t="str">
        <f t="shared" si="4"/>
        <v/>
      </c>
      <c r="I133" s="73"/>
      <c r="J133" s="73"/>
      <c r="K133" s="50"/>
    </row>
    <row r="134" spans="1:11" ht="18.75" customHeight="1">
      <c r="A134" s="45">
        <v>127</v>
      </c>
      <c r="B134" s="46" t="str">
        <f t="shared" si="3"/>
        <v/>
      </c>
      <c r="C134" s="47"/>
      <c r="D134" s="48"/>
      <c r="E134" s="48"/>
      <c r="F134" s="49"/>
      <c r="G134" s="49"/>
      <c r="H134" s="76" t="str">
        <f t="shared" si="4"/>
        <v/>
      </c>
      <c r="I134" s="73"/>
      <c r="J134" s="73"/>
      <c r="K134" s="50"/>
    </row>
    <row r="135" spans="1:11" ht="18.75" customHeight="1">
      <c r="A135" s="45">
        <v>128</v>
      </c>
      <c r="B135" s="46" t="str">
        <f t="shared" si="3"/>
        <v/>
      </c>
      <c r="C135" s="47"/>
      <c r="D135" s="48"/>
      <c r="E135" s="48"/>
      <c r="F135" s="49"/>
      <c r="G135" s="49"/>
      <c r="H135" s="76" t="str">
        <f t="shared" si="4"/>
        <v/>
      </c>
      <c r="I135" s="73"/>
      <c r="J135" s="73"/>
      <c r="K135" s="50"/>
    </row>
    <row r="136" spans="1:11" ht="18.75" customHeight="1">
      <c r="A136" s="45">
        <v>129</v>
      </c>
      <c r="B136" s="46" t="str">
        <f t="shared" si="3"/>
        <v/>
      </c>
      <c r="C136" s="47"/>
      <c r="D136" s="48"/>
      <c r="E136" s="48"/>
      <c r="F136" s="49"/>
      <c r="G136" s="49"/>
      <c r="H136" s="76" t="str">
        <f t="shared" si="4"/>
        <v/>
      </c>
      <c r="I136" s="73"/>
      <c r="J136" s="73"/>
      <c r="K136" s="50"/>
    </row>
    <row r="137" spans="1:11" ht="18.75" customHeight="1">
      <c r="A137" s="45">
        <v>130</v>
      </c>
      <c r="B137" s="46" t="str">
        <f t="shared" si="3"/>
        <v/>
      </c>
      <c r="C137" s="47"/>
      <c r="D137" s="48"/>
      <c r="E137" s="48"/>
      <c r="F137" s="49"/>
      <c r="G137" s="49"/>
      <c r="H137" s="76" t="str">
        <f t="shared" si="4"/>
        <v/>
      </c>
      <c r="I137" s="73"/>
      <c r="J137" s="73"/>
      <c r="K137" s="50"/>
    </row>
    <row r="138" spans="1:11" ht="18.75" customHeight="1">
      <c r="A138" s="45">
        <v>131</v>
      </c>
      <c r="B138" s="46" t="str">
        <f t="shared" si="3"/>
        <v/>
      </c>
      <c r="C138" s="47"/>
      <c r="D138" s="48"/>
      <c r="E138" s="48"/>
      <c r="F138" s="49"/>
      <c r="G138" s="49"/>
      <c r="H138" s="76" t="str">
        <f t="shared" si="4"/>
        <v/>
      </c>
      <c r="I138" s="73"/>
      <c r="J138" s="73"/>
      <c r="K138" s="50"/>
    </row>
    <row r="139" spans="1:11" ht="18.75" customHeight="1">
      <c r="A139" s="45">
        <v>132</v>
      </c>
      <c r="B139" s="46" t="str">
        <f t="shared" si="3"/>
        <v/>
      </c>
      <c r="C139" s="47"/>
      <c r="D139" s="48"/>
      <c r="E139" s="48"/>
      <c r="F139" s="49"/>
      <c r="G139" s="49"/>
      <c r="H139" s="76" t="str">
        <f t="shared" si="4"/>
        <v/>
      </c>
      <c r="I139" s="73"/>
      <c r="J139" s="73"/>
      <c r="K139" s="50"/>
    </row>
    <row r="140" spans="1:11" ht="18.75" customHeight="1">
      <c r="A140" s="45">
        <v>133</v>
      </c>
      <c r="B140" s="46" t="str">
        <f t="shared" si="3"/>
        <v/>
      </c>
      <c r="C140" s="47"/>
      <c r="D140" s="48"/>
      <c r="E140" s="48"/>
      <c r="F140" s="49"/>
      <c r="G140" s="49"/>
      <c r="H140" s="76" t="str">
        <f t="shared" ref="H140:H203" si="5">IF(C140="","",F140-G140+H139)</f>
        <v/>
      </c>
      <c r="I140" s="73"/>
      <c r="J140" s="73"/>
      <c r="K140" s="50"/>
    </row>
    <row r="141" spans="1:11" ht="18.75" customHeight="1">
      <c r="A141" s="45">
        <v>134</v>
      </c>
      <c r="B141" s="46" t="str">
        <f t="shared" si="3"/>
        <v/>
      </c>
      <c r="C141" s="47"/>
      <c r="D141" s="48"/>
      <c r="E141" s="48"/>
      <c r="F141" s="49"/>
      <c r="G141" s="49"/>
      <c r="H141" s="76" t="str">
        <f t="shared" si="5"/>
        <v/>
      </c>
      <c r="I141" s="73"/>
      <c r="J141" s="73"/>
      <c r="K141" s="50"/>
    </row>
    <row r="142" spans="1:11" ht="18.75" customHeight="1">
      <c r="A142" s="45">
        <v>135</v>
      </c>
      <c r="B142" s="46" t="str">
        <f t="shared" si="3"/>
        <v/>
      </c>
      <c r="C142" s="47"/>
      <c r="D142" s="48"/>
      <c r="E142" s="48"/>
      <c r="F142" s="49"/>
      <c r="G142" s="49"/>
      <c r="H142" s="76" t="str">
        <f t="shared" si="5"/>
        <v/>
      </c>
      <c r="I142" s="73"/>
      <c r="J142" s="73"/>
      <c r="K142" s="50"/>
    </row>
    <row r="143" spans="1:11" ht="18.75" customHeight="1">
      <c r="A143" s="45">
        <v>136</v>
      </c>
      <c r="B143" s="46" t="str">
        <f t="shared" si="3"/>
        <v/>
      </c>
      <c r="C143" s="47"/>
      <c r="D143" s="48"/>
      <c r="E143" s="48"/>
      <c r="F143" s="49"/>
      <c r="G143" s="49"/>
      <c r="H143" s="76" t="str">
        <f t="shared" si="5"/>
        <v/>
      </c>
      <c r="I143" s="73"/>
      <c r="J143" s="73"/>
      <c r="K143" s="50"/>
    </row>
    <row r="144" spans="1:11" ht="18.75" customHeight="1">
      <c r="A144" s="45">
        <v>137</v>
      </c>
      <c r="B144" s="46" t="str">
        <f t="shared" si="3"/>
        <v/>
      </c>
      <c r="C144" s="47"/>
      <c r="D144" s="48"/>
      <c r="E144" s="48"/>
      <c r="F144" s="49"/>
      <c r="G144" s="49"/>
      <c r="H144" s="76" t="str">
        <f t="shared" si="5"/>
        <v/>
      </c>
      <c r="I144" s="73"/>
      <c r="J144" s="73"/>
      <c r="K144" s="50"/>
    </row>
    <row r="145" spans="1:11" ht="18.75" customHeight="1">
      <c r="A145" s="45">
        <v>138</v>
      </c>
      <c r="B145" s="46" t="str">
        <f t="shared" si="3"/>
        <v/>
      </c>
      <c r="C145" s="47"/>
      <c r="D145" s="48"/>
      <c r="E145" s="48"/>
      <c r="F145" s="49"/>
      <c r="G145" s="49"/>
      <c r="H145" s="76" t="str">
        <f t="shared" si="5"/>
        <v/>
      </c>
      <c r="I145" s="73"/>
      <c r="J145" s="73"/>
      <c r="K145" s="50"/>
    </row>
    <row r="146" spans="1:11" ht="18.75" customHeight="1">
      <c r="A146" s="45">
        <v>139</v>
      </c>
      <c r="B146" s="46" t="str">
        <f t="shared" si="3"/>
        <v/>
      </c>
      <c r="C146" s="47"/>
      <c r="D146" s="48"/>
      <c r="E146" s="48"/>
      <c r="F146" s="49"/>
      <c r="G146" s="49"/>
      <c r="H146" s="76" t="str">
        <f t="shared" si="5"/>
        <v/>
      </c>
      <c r="I146" s="73"/>
      <c r="J146" s="73"/>
      <c r="K146" s="50"/>
    </row>
    <row r="147" spans="1:11" ht="18.75" customHeight="1">
      <c r="A147" s="45">
        <v>140</v>
      </c>
      <c r="B147" s="46" t="str">
        <f t="shared" si="3"/>
        <v/>
      </c>
      <c r="C147" s="47"/>
      <c r="D147" s="48"/>
      <c r="E147" s="48"/>
      <c r="F147" s="49"/>
      <c r="G147" s="49"/>
      <c r="H147" s="76" t="str">
        <f t="shared" si="5"/>
        <v/>
      </c>
      <c r="I147" s="73"/>
      <c r="J147" s="73"/>
      <c r="K147" s="50"/>
    </row>
    <row r="148" spans="1:11" ht="18.75" customHeight="1">
      <c r="A148" s="45">
        <v>141</v>
      </c>
      <c r="B148" s="46" t="str">
        <f t="shared" si="3"/>
        <v/>
      </c>
      <c r="C148" s="47"/>
      <c r="D148" s="48"/>
      <c r="E148" s="48"/>
      <c r="F148" s="49"/>
      <c r="G148" s="49"/>
      <c r="H148" s="76" t="str">
        <f t="shared" si="5"/>
        <v/>
      </c>
      <c r="I148" s="73"/>
      <c r="J148" s="73"/>
      <c r="K148" s="50"/>
    </row>
    <row r="149" spans="1:11" ht="18.75" customHeight="1">
      <c r="A149" s="45">
        <v>142</v>
      </c>
      <c r="B149" s="46" t="str">
        <f t="shared" si="3"/>
        <v/>
      </c>
      <c r="C149" s="47"/>
      <c r="D149" s="48"/>
      <c r="E149" s="48"/>
      <c r="F149" s="49"/>
      <c r="G149" s="49"/>
      <c r="H149" s="76" t="str">
        <f t="shared" si="5"/>
        <v/>
      </c>
      <c r="I149" s="73"/>
      <c r="J149" s="73"/>
      <c r="K149" s="50"/>
    </row>
    <row r="150" spans="1:11" ht="18.75" customHeight="1">
      <c r="A150" s="45">
        <v>143</v>
      </c>
      <c r="B150" s="46" t="str">
        <f t="shared" si="3"/>
        <v/>
      </c>
      <c r="C150" s="47"/>
      <c r="D150" s="48"/>
      <c r="E150" s="48"/>
      <c r="F150" s="49"/>
      <c r="G150" s="49"/>
      <c r="H150" s="76" t="str">
        <f t="shared" si="5"/>
        <v/>
      </c>
      <c r="I150" s="73"/>
      <c r="J150" s="73"/>
      <c r="K150" s="50"/>
    </row>
    <row r="151" spans="1:11" ht="18.75" customHeight="1">
      <c r="A151" s="45">
        <v>144</v>
      </c>
      <c r="B151" s="46" t="str">
        <f t="shared" si="3"/>
        <v/>
      </c>
      <c r="C151" s="47"/>
      <c r="D151" s="48"/>
      <c r="E151" s="48"/>
      <c r="F151" s="49"/>
      <c r="G151" s="49"/>
      <c r="H151" s="76" t="str">
        <f t="shared" si="5"/>
        <v/>
      </c>
      <c r="I151" s="73"/>
      <c r="J151" s="73"/>
      <c r="K151" s="50"/>
    </row>
    <row r="152" spans="1:11" ht="18.75" customHeight="1">
      <c r="A152" s="45">
        <v>145</v>
      </c>
      <c r="B152" s="46" t="str">
        <f t="shared" si="3"/>
        <v/>
      </c>
      <c r="C152" s="47"/>
      <c r="D152" s="48"/>
      <c r="E152" s="48"/>
      <c r="F152" s="49"/>
      <c r="G152" s="49"/>
      <c r="H152" s="76" t="str">
        <f t="shared" si="5"/>
        <v/>
      </c>
      <c r="I152" s="73"/>
      <c r="J152" s="73"/>
      <c r="K152" s="50"/>
    </row>
    <row r="153" spans="1:11" ht="18.75" customHeight="1">
      <c r="A153" s="45">
        <v>146</v>
      </c>
      <c r="B153" s="46" t="str">
        <f t="shared" si="3"/>
        <v/>
      </c>
      <c r="C153" s="47"/>
      <c r="D153" s="48"/>
      <c r="E153" s="48"/>
      <c r="F153" s="49"/>
      <c r="G153" s="49"/>
      <c r="H153" s="76" t="str">
        <f t="shared" si="5"/>
        <v/>
      </c>
      <c r="I153" s="73"/>
      <c r="J153" s="73"/>
      <c r="K153" s="50"/>
    </row>
    <row r="154" spans="1:11" ht="18.75" customHeight="1">
      <c r="A154" s="45">
        <v>147</v>
      </c>
      <c r="B154" s="46" t="str">
        <f t="shared" si="3"/>
        <v/>
      </c>
      <c r="C154" s="47"/>
      <c r="D154" s="48"/>
      <c r="E154" s="48"/>
      <c r="F154" s="49"/>
      <c r="G154" s="49"/>
      <c r="H154" s="76" t="str">
        <f t="shared" si="5"/>
        <v/>
      </c>
      <c r="I154" s="73"/>
      <c r="J154" s="73"/>
      <c r="K154" s="50"/>
    </row>
    <row r="155" spans="1:11" ht="18.75" customHeight="1">
      <c r="A155" s="45">
        <v>148</v>
      </c>
      <c r="B155" s="46" t="str">
        <f t="shared" si="3"/>
        <v/>
      </c>
      <c r="C155" s="47"/>
      <c r="D155" s="48"/>
      <c r="E155" s="48"/>
      <c r="F155" s="49"/>
      <c r="G155" s="49"/>
      <c r="H155" s="76" t="str">
        <f t="shared" si="5"/>
        <v/>
      </c>
      <c r="I155" s="73"/>
      <c r="J155" s="73"/>
      <c r="K155" s="50"/>
    </row>
    <row r="156" spans="1:11" ht="18.75" customHeight="1">
      <c r="A156" s="45">
        <v>149</v>
      </c>
      <c r="B156" s="46" t="str">
        <f t="shared" si="3"/>
        <v/>
      </c>
      <c r="C156" s="47"/>
      <c r="D156" s="48"/>
      <c r="E156" s="48"/>
      <c r="F156" s="49"/>
      <c r="G156" s="49"/>
      <c r="H156" s="76" t="str">
        <f t="shared" si="5"/>
        <v/>
      </c>
      <c r="I156" s="73"/>
      <c r="J156" s="73"/>
      <c r="K156" s="50"/>
    </row>
    <row r="157" spans="1:11" ht="18.75" customHeight="1">
      <c r="A157" s="45">
        <v>150</v>
      </c>
      <c r="B157" s="46" t="str">
        <f t="shared" si="3"/>
        <v/>
      </c>
      <c r="C157" s="47"/>
      <c r="D157" s="48"/>
      <c r="E157" s="48"/>
      <c r="F157" s="49"/>
      <c r="G157" s="49"/>
      <c r="H157" s="76" t="str">
        <f t="shared" si="5"/>
        <v/>
      </c>
      <c r="I157" s="73"/>
      <c r="J157" s="73"/>
      <c r="K157" s="50"/>
    </row>
    <row r="158" spans="1:11" ht="18.75" customHeight="1">
      <c r="A158" s="45">
        <v>151</v>
      </c>
      <c r="B158" s="46" t="str">
        <f t="shared" si="3"/>
        <v/>
      </c>
      <c r="C158" s="47"/>
      <c r="D158" s="48"/>
      <c r="E158" s="48"/>
      <c r="F158" s="49"/>
      <c r="G158" s="49"/>
      <c r="H158" s="76" t="str">
        <f t="shared" si="5"/>
        <v/>
      </c>
      <c r="I158" s="73"/>
      <c r="J158" s="73"/>
      <c r="K158" s="50"/>
    </row>
    <row r="159" spans="1:11" ht="18.75" customHeight="1">
      <c r="A159" s="45">
        <v>152</v>
      </c>
      <c r="B159" s="46" t="str">
        <f t="shared" si="3"/>
        <v/>
      </c>
      <c r="C159" s="47"/>
      <c r="D159" s="48"/>
      <c r="E159" s="48"/>
      <c r="F159" s="49"/>
      <c r="G159" s="49"/>
      <c r="H159" s="76" t="str">
        <f t="shared" si="5"/>
        <v/>
      </c>
      <c r="I159" s="73"/>
      <c r="J159" s="73"/>
      <c r="K159" s="50"/>
    </row>
    <row r="160" spans="1:11" ht="18.75" customHeight="1">
      <c r="A160" s="45">
        <v>153</v>
      </c>
      <c r="B160" s="46" t="str">
        <f t="shared" si="3"/>
        <v/>
      </c>
      <c r="C160" s="47"/>
      <c r="D160" s="48"/>
      <c r="E160" s="48"/>
      <c r="F160" s="49"/>
      <c r="G160" s="49"/>
      <c r="H160" s="76" t="str">
        <f t="shared" si="5"/>
        <v/>
      </c>
      <c r="I160" s="73"/>
      <c r="J160" s="73"/>
      <c r="K160" s="50"/>
    </row>
    <row r="161" spans="1:11" ht="18.75" customHeight="1">
      <c r="A161" s="45">
        <v>154</v>
      </c>
      <c r="B161" s="46" t="str">
        <f t="shared" si="3"/>
        <v/>
      </c>
      <c r="C161" s="47"/>
      <c r="D161" s="48"/>
      <c r="E161" s="48"/>
      <c r="F161" s="49"/>
      <c r="G161" s="49"/>
      <c r="H161" s="76" t="str">
        <f t="shared" si="5"/>
        <v/>
      </c>
      <c r="I161" s="73"/>
      <c r="J161" s="73"/>
      <c r="K161" s="50"/>
    </row>
    <row r="162" spans="1:11" ht="18.75" customHeight="1">
      <c r="A162" s="45">
        <v>155</v>
      </c>
      <c r="B162" s="46" t="str">
        <f t="shared" si="3"/>
        <v/>
      </c>
      <c r="C162" s="47"/>
      <c r="D162" s="48"/>
      <c r="E162" s="48"/>
      <c r="F162" s="49"/>
      <c r="G162" s="49"/>
      <c r="H162" s="76" t="str">
        <f t="shared" si="5"/>
        <v/>
      </c>
      <c r="I162" s="73"/>
      <c r="J162" s="73"/>
      <c r="K162" s="50"/>
    </row>
    <row r="163" spans="1:11" ht="18.75" customHeight="1">
      <c r="A163" s="45">
        <v>156</v>
      </c>
      <c r="B163" s="46" t="str">
        <f t="shared" si="3"/>
        <v/>
      </c>
      <c r="C163" s="47"/>
      <c r="D163" s="48"/>
      <c r="E163" s="48"/>
      <c r="F163" s="49"/>
      <c r="G163" s="49"/>
      <c r="H163" s="76" t="str">
        <f t="shared" si="5"/>
        <v/>
      </c>
      <c r="I163" s="73"/>
      <c r="J163" s="73"/>
      <c r="K163" s="50"/>
    </row>
    <row r="164" spans="1:11" ht="18.75" customHeight="1">
      <c r="A164" s="45">
        <v>157</v>
      </c>
      <c r="B164" s="46" t="str">
        <f t="shared" si="3"/>
        <v/>
      </c>
      <c r="C164" s="47"/>
      <c r="D164" s="48"/>
      <c r="E164" s="48"/>
      <c r="F164" s="49"/>
      <c r="G164" s="49"/>
      <c r="H164" s="76" t="str">
        <f t="shared" si="5"/>
        <v/>
      </c>
      <c r="I164" s="73"/>
      <c r="J164" s="73"/>
      <c r="K164" s="50"/>
    </row>
    <row r="165" spans="1:11" ht="18.75" customHeight="1">
      <c r="A165" s="45">
        <v>158</v>
      </c>
      <c r="B165" s="46" t="str">
        <f t="shared" si="3"/>
        <v/>
      </c>
      <c r="C165" s="47"/>
      <c r="D165" s="48"/>
      <c r="E165" s="48"/>
      <c r="F165" s="49"/>
      <c r="G165" s="49"/>
      <c r="H165" s="76" t="str">
        <f t="shared" si="5"/>
        <v/>
      </c>
      <c r="I165" s="73"/>
      <c r="J165" s="73"/>
      <c r="K165" s="50"/>
    </row>
    <row r="166" spans="1:11" ht="18.75" customHeight="1">
      <c r="A166" s="45">
        <v>159</v>
      </c>
      <c r="B166" s="46" t="str">
        <f t="shared" si="3"/>
        <v/>
      </c>
      <c r="C166" s="47"/>
      <c r="D166" s="48"/>
      <c r="E166" s="48"/>
      <c r="F166" s="49"/>
      <c r="G166" s="49"/>
      <c r="H166" s="76" t="str">
        <f t="shared" si="5"/>
        <v/>
      </c>
      <c r="I166" s="73"/>
      <c r="J166" s="73"/>
      <c r="K166" s="50"/>
    </row>
    <row r="167" spans="1:11" ht="18.75" customHeight="1">
      <c r="A167" s="45">
        <v>160</v>
      </c>
      <c r="B167" s="46" t="str">
        <f t="shared" si="3"/>
        <v/>
      </c>
      <c r="C167" s="47"/>
      <c r="D167" s="48"/>
      <c r="E167" s="48"/>
      <c r="F167" s="49"/>
      <c r="G167" s="49"/>
      <c r="H167" s="76" t="str">
        <f t="shared" si="5"/>
        <v/>
      </c>
      <c r="I167" s="73"/>
      <c r="J167" s="73"/>
      <c r="K167" s="50"/>
    </row>
    <row r="168" spans="1:11" ht="18.75" customHeight="1">
      <c r="A168" s="45">
        <v>161</v>
      </c>
      <c r="B168" s="46" t="str">
        <f t="shared" si="3"/>
        <v/>
      </c>
      <c r="C168" s="47"/>
      <c r="D168" s="48"/>
      <c r="E168" s="48"/>
      <c r="F168" s="49"/>
      <c r="G168" s="49"/>
      <c r="H168" s="76" t="str">
        <f t="shared" si="5"/>
        <v/>
      </c>
      <c r="I168" s="73"/>
      <c r="J168" s="73"/>
      <c r="K168" s="50"/>
    </row>
    <row r="169" spans="1:11" ht="18.75" customHeight="1">
      <c r="A169" s="45">
        <v>162</v>
      </c>
      <c r="B169" s="46" t="str">
        <f t="shared" si="3"/>
        <v/>
      </c>
      <c r="C169" s="47"/>
      <c r="D169" s="48"/>
      <c r="E169" s="48"/>
      <c r="F169" s="49"/>
      <c r="G169" s="49"/>
      <c r="H169" s="76" t="str">
        <f t="shared" si="5"/>
        <v/>
      </c>
      <c r="I169" s="73"/>
      <c r="J169" s="73"/>
      <c r="K169" s="50"/>
    </row>
    <row r="170" spans="1:11" ht="18.75" customHeight="1">
      <c r="A170" s="45">
        <v>163</v>
      </c>
      <c r="B170" s="46" t="str">
        <f t="shared" si="3"/>
        <v/>
      </c>
      <c r="C170" s="47"/>
      <c r="D170" s="48"/>
      <c r="E170" s="48"/>
      <c r="F170" s="49"/>
      <c r="G170" s="49"/>
      <c r="H170" s="76" t="str">
        <f t="shared" si="5"/>
        <v/>
      </c>
      <c r="I170" s="73"/>
      <c r="J170" s="73"/>
      <c r="K170" s="50"/>
    </row>
    <row r="171" spans="1:11" ht="18.75" customHeight="1">
      <c r="A171" s="45">
        <v>164</v>
      </c>
      <c r="B171" s="46" t="str">
        <f t="shared" si="3"/>
        <v/>
      </c>
      <c r="C171" s="47"/>
      <c r="D171" s="48"/>
      <c r="E171" s="48"/>
      <c r="F171" s="49"/>
      <c r="G171" s="49"/>
      <c r="H171" s="76" t="str">
        <f t="shared" si="5"/>
        <v/>
      </c>
      <c r="I171" s="73"/>
      <c r="J171" s="73"/>
      <c r="K171" s="50"/>
    </row>
    <row r="172" spans="1:11" ht="18.75" customHeight="1">
      <c r="A172" s="45">
        <v>165</v>
      </c>
      <c r="B172" s="46" t="str">
        <f t="shared" si="3"/>
        <v/>
      </c>
      <c r="C172" s="47"/>
      <c r="D172" s="48"/>
      <c r="E172" s="48"/>
      <c r="F172" s="49"/>
      <c r="G172" s="49"/>
      <c r="H172" s="76" t="str">
        <f t="shared" si="5"/>
        <v/>
      </c>
      <c r="I172" s="73"/>
      <c r="J172" s="73"/>
      <c r="K172" s="50"/>
    </row>
    <row r="173" spans="1:11" ht="18.75" customHeight="1">
      <c r="A173" s="45">
        <v>166</v>
      </c>
      <c r="B173" s="46" t="str">
        <f t="shared" si="3"/>
        <v/>
      </c>
      <c r="C173" s="47"/>
      <c r="D173" s="48"/>
      <c r="E173" s="48"/>
      <c r="F173" s="49"/>
      <c r="G173" s="49"/>
      <c r="H173" s="76" t="str">
        <f t="shared" si="5"/>
        <v/>
      </c>
      <c r="I173" s="73"/>
      <c r="J173" s="73"/>
      <c r="K173" s="50"/>
    </row>
    <row r="174" spans="1:11" ht="18.75" customHeight="1">
      <c r="A174" s="45">
        <v>167</v>
      </c>
      <c r="B174" s="46" t="str">
        <f t="shared" si="3"/>
        <v/>
      </c>
      <c r="C174" s="47"/>
      <c r="D174" s="48"/>
      <c r="E174" s="48"/>
      <c r="F174" s="49"/>
      <c r="G174" s="49"/>
      <c r="H174" s="76" t="str">
        <f t="shared" si="5"/>
        <v/>
      </c>
      <c r="I174" s="73"/>
      <c r="J174" s="73"/>
      <c r="K174" s="50"/>
    </row>
    <row r="175" spans="1:11" ht="18.75" customHeight="1">
      <c r="A175" s="45">
        <v>168</v>
      </c>
      <c r="B175" s="46" t="str">
        <f t="shared" si="3"/>
        <v/>
      </c>
      <c r="C175" s="47"/>
      <c r="D175" s="48"/>
      <c r="E175" s="48"/>
      <c r="F175" s="49"/>
      <c r="G175" s="49"/>
      <c r="H175" s="76" t="str">
        <f t="shared" si="5"/>
        <v/>
      </c>
      <c r="I175" s="73"/>
      <c r="J175" s="73"/>
      <c r="K175" s="50"/>
    </row>
    <row r="176" spans="1:11" ht="18.75" customHeight="1">
      <c r="A176" s="45">
        <v>169</v>
      </c>
      <c r="B176" s="46" t="str">
        <f t="shared" si="3"/>
        <v/>
      </c>
      <c r="C176" s="47"/>
      <c r="D176" s="48"/>
      <c r="E176" s="48"/>
      <c r="F176" s="49"/>
      <c r="G176" s="49"/>
      <c r="H176" s="76" t="str">
        <f t="shared" si="5"/>
        <v/>
      </c>
      <c r="I176" s="73"/>
      <c r="J176" s="73"/>
      <c r="K176" s="50"/>
    </row>
    <row r="177" spans="1:11" ht="18.75" customHeight="1">
      <c r="A177" s="45">
        <v>170</v>
      </c>
      <c r="B177" s="46" t="str">
        <f t="shared" si="3"/>
        <v/>
      </c>
      <c r="C177" s="47"/>
      <c r="D177" s="48"/>
      <c r="E177" s="48"/>
      <c r="F177" s="49"/>
      <c r="G177" s="49"/>
      <c r="H177" s="76" t="str">
        <f t="shared" si="5"/>
        <v/>
      </c>
      <c r="I177" s="73"/>
      <c r="J177" s="73"/>
      <c r="K177" s="50"/>
    </row>
    <row r="178" spans="1:11" ht="18.75" customHeight="1">
      <c r="A178" s="45">
        <v>171</v>
      </c>
      <c r="B178" s="46" t="str">
        <f t="shared" si="3"/>
        <v/>
      </c>
      <c r="C178" s="47"/>
      <c r="D178" s="48"/>
      <c r="E178" s="48"/>
      <c r="F178" s="49"/>
      <c r="G178" s="49"/>
      <c r="H178" s="76" t="str">
        <f t="shared" si="5"/>
        <v/>
      </c>
      <c r="I178" s="73"/>
      <c r="J178" s="73"/>
      <c r="K178" s="50"/>
    </row>
    <row r="179" spans="1:11" ht="18.75" customHeight="1">
      <c r="A179" s="45">
        <v>172</v>
      </c>
      <c r="B179" s="46" t="str">
        <f t="shared" si="3"/>
        <v/>
      </c>
      <c r="C179" s="47"/>
      <c r="D179" s="48"/>
      <c r="E179" s="48"/>
      <c r="F179" s="49"/>
      <c r="G179" s="49"/>
      <c r="H179" s="76" t="str">
        <f t="shared" si="5"/>
        <v/>
      </c>
      <c r="I179" s="73"/>
      <c r="J179" s="73"/>
      <c r="K179" s="50"/>
    </row>
    <row r="180" spans="1:11" ht="18.75" customHeight="1">
      <c r="A180" s="45">
        <v>173</v>
      </c>
      <c r="B180" s="46" t="str">
        <f t="shared" si="3"/>
        <v/>
      </c>
      <c r="C180" s="47"/>
      <c r="D180" s="48"/>
      <c r="E180" s="48"/>
      <c r="F180" s="49"/>
      <c r="G180" s="49"/>
      <c r="H180" s="76" t="str">
        <f t="shared" si="5"/>
        <v/>
      </c>
      <c r="I180" s="73"/>
      <c r="J180" s="73"/>
      <c r="K180" s="50"/>
    </row>
    <row r="181" spans="1:11" ht="18.75" customHeight="1">
      <c r="A181" s="45">
        <v>174</v>
      </c>
      <c r="B181" s="46" t="str">
        <f t="shared" si="3"/>
        <v/>
      </c>
      <c r="C181" s="47"/>
      <c r="D181" s="48"/>
      <c r="E181" s="48"/>
      <c r="F181" s="49"/>
      <c r="G181" s="49"/>
      <c r="H181" s="76" t="str">
        <f t="shared" si="5"/>
        <v/>
      </c>
      <c r="I181" s="73"/>
      <c r="J181" s="73"/>
      <c r="K181" s="50"/>
    </row>
    <row r="182" spans="1:11" ht="18.75" customHeight="1">
      <c r="A182" s="45">
        <v>175</v>
      </c>
      <c r="B182" s="46" t="str">
        <f t="shared" si="3"/>
        <v/>
      </c>
      <c r="C182" s="47"/>
      <c r="D182" s="48"/>
      <c r="E182" s="48"/>
      <c r="F182" s="49"/>
      <c r="G182" s="49"/>
      <c r="H182" s="76" t="str">
        <f t="shared" si="5"/>
        <v/>
      </c>
      <c r="I182" s="73"/>
      <c r="J182" s="73"/>
      <c r="K182" s="50"/>
    </row>
    <row r="183" spans="1:11" ht="18.75" customHeight="1">
      <c r="A183" s="45">
        <v>176</v>
      </c>
      <c r="B183" s="46" t="str">
        <f t="shared" si="3"/>
        <v/>
      </c>
      <c r="C183" s="47"/>
      <c r="D183" s="48"/>
      <c r="E183" s="48"/>
      <c r="F183" s="49"/>
      <c r="G183" s="49"/>
      <c r="H183" s="76" t="str">
        <f t="shared" si="5"/>
        <v/>
      </c>
      <c r="I183" s="73"/>
      <c r="J183" s="73"/>
      <c r="K183" s="50"/>
    </row>
    <row r="184" spans="1:11" ht="18.75" customHeight="1">
      <c r="A184" s="45">
        <v>177</v>
      </c>
      <c r="B184" s="46" t="str">
        <f t="shared" si="3"/>
        <v/>
      </c>
      <c r="C184" s="47"/>
      <c r="D184" s="48"/>
      <c r="E184" s="48"/>
      <c r="F184" s="49"/>
      <c r="G184" s="49"/>
      <c r="H184" s="76" t="str">
        <f t="shared" si="5"/>
        <v/>
      </c>
      <c r="I184" s="73"/>
      <c r="J184" s="73"/>
      <c r="K184" s="50"/>
    </row>
    <row r="185" spans="1:11" ht="18.75" customHeight="1">
      <c r="A185" s="45">
        <v>178</v>
      </c>
      <c r="B185" s="46" t="str">
        <f t="shared" si="3"/>
        <v/>
      </c>
      <c r="C185" s="47"/>
      <c r="D185" s="48"/>
      <c r="E185" s="48"/>
      <c r="F185" s="49"/>
      <c r="G185" s="49"/>
      <c r="H185" s="76" t="str">
        <f t="shared" si="5"/>
        <v/>
      </c>
      <c r="I185" s="73"/>
      <c r="J185" s="73"/>
      <c r="K185" s="50"/>
    </row>
    <row r="186" spans="1:11" ht="18.75" customHeight="1">
      <c r="A186" s="45">
        <v>179</v>
      </c>
      <c r="B186" s="46" t="str">
        <f t="shared" si="3"/>
        <v/>
      </c>
      <c r="C186" s="47"/>
      <c r="D186" s="48"/>
      <c r="E186" s="48"/>
      <c r="F186" s="49"/>
      <c r="G186" s="49"/>
      <c r="H186" s="76" t="str">
        <f t="shared" si="5"/>
        <v/>
      </c>
      <c r="I186" s="73"/>
      <c r="J186" s="73"/>
      <c r="K186" s="50"/>
    </row>
    <row r="187" spans="1:11" ht="18.75" customHeight="1">
      <c r="A187" s="45">
        <v>180</v>
      </c>
      <c r="B187" s="46" t="str">
        <f t="shared" si="3"/>
        <v/>
      </c>
      <c r="C187" s="47"/>
      <c r="D187" s="48"/>
      <c r="E187" s="48"/>
      <c r="F187" s="49"/>
      <c r="G187" s="49"/>
      <c r="H187" s="76" t="str">
        <f t="shared" si="5"/>
        <v/>
      </c>
      <c r="I187" s="73"/>
      <c r="J187" s="73"/>
      <c r="K187" s="50"/>
    </row>
    <row r="188" spans="1:11" ht="18.75" customHeight="1">
      <c r="A188" s="45">
        <v>181</v>
      </c>
      <c r="B188" s="46" t="str">
        <f t="shared" si="3"/>
        <v/>
      </c>
      <c r="C188" s="47"/>
      <c r="D188" s="48"/>
      <c r="E188" s="48"/>
      <c r="F188" s="49"/>
      <c r="G188" s="49"/>
      <c r="H188" s="76" t="str">
        <f t="shared" si="5"/>
        <v/>
      </c>
      <c r="I188" s="73"/>
      <c r="J188" s="73"/>
      <c r="K188" s="50"/>
    </row>
    <row r="189" spans="1:11" ht="18.75" customHeight="1">
      <c r="A189" s="45">
        <v>182</v>
      </c>
      <c r="B189" s="46" t="str">
        <f t="shared" si="3"/>
        <v/>
      </c>
      <c r="C189" s="47"/>
      <c r="D189" s="48"/>
      <c r="E189" s="48"/>
      <c r="F189" s="49"/>
      <c r="G189" s="49"/>
      <c r="H189" s="76" t="str">
        <f t="shared" si="5"/>
        <v/>
      </c>
      <c r="I189" s="73"/>
      <c r="J189" s="73"/>
      <c r="K189" s="50"/>
    </row>
    <row r="190" spans="1:11" ht="18.75" customHeight="1">
      <c r="A190" s="45">
        <v>183</v>
      </c>
      <c r="B190" s="46" t="str">
        <f t="shared" si="3"/>
        <v/>
      </c>
      <c r="C190" s="47"/>
      <c r="D190" s="48"/>
      <c r="E190" s="48"/>
      <c r="F190" s="49"/>
      <c r="G190" s="49"/>
      <c r="H190" s="76" t="str">
        <f t="shared" si="5"/>
        <v/>
      </c>
      <c r="I190" s="73"/>
      <c r="J190" s="73"/>
      <c r="K190" s="50"/>
    </row>
    <row r="191" spans="1:11" ht="18.75" customHeight="1">
      <c r="A191" s="45">
        <v>184</v>
      </c>
      <c r="B191" s="46" t="str">
        <f t="shared" si="3"/>
        <v/>
      </c>
      <c r="C191" s="47"/>
      <c r="D191" s="48"/>
      <c r="E191" s="48"/>
      <c r="F191" s="49"/>
      <c r="G191" s="49"/>
      <c r="H191" s="76" t="str">
        <f t="shared" si="5"/>
        <v/>
      </c>
      <c r="I191" s="73"/>
      <c r="J191" s="73"/>
      <c r="K191" s="50"/>
    </row>
    <row r="192" spans="1:11" ht="18.75" customHeight="1">
      <c r="A192" s="45">
        <v>185</v>
      </c>
      <c r="B192" s="46" t="str">
        <f t="shared" si="3"/>
        <v/>
      </c>
      <c r="C192" s="47"/>
      <c r="D192" s="48"/>
      <c r="E192" s="48"/>
      <c r="F192" s="49"/>
      <c r="G192" s="49"/>
      <c r="H192" s="76" t="str">
        <f t="shared" si="5"/>
        <v/>
      </c>
      <c r="I192" s="73"/>
      <c r="J192" s="73"/>
      <c r="K192" s="50"/>
    </row>
    <row r="193" spans="1:11" ht="18.75" customHeight="1">
      <c r="A193" s="45">
        <v>186</v>
      </c>
      <c r="B193" s="46" t="str">
        <f t="shared" si="3"/>
        <v/>
      </c>
      <c r="C193" s="47"/>
      <c r="D193" s="48"/>
      <c r="E193" s="48"/>
      <c r="F193" s="49"/>
      <c r="G193" s="49"/>
      <c r="H193" s="76" t="str">
        <f t="shared" si="5"/>
        <v/>
      </c>
      <c r="I193" s="73"/>
      <c r="J193" s="73"/>
      <c r="K193" s="50"/>
    </row>
    <row r="194" spans="1:11" ht="18.75" customHeight="1">
      <c r="A194" s="45">
        <v>187</v>
      </c>
      <c r="B194" s="46" t="str">
        <f t="shared" si="3"/>
        <v/>
      </c>
      <c r="C194" s="47"/>
      <c r="D194" s="48"/>
      <c r="E194" s="48"/>
      <c r="F194" s="49"/>
      <c r="G194" s="49"/>
      <c r="H194" s="76" t="str">
        <f t="shared" si="5"/>
        <v/>
      </c>
      <c r="I194" s="73"/>
      <c r="J194" s="73"/>
      <c r="K194" s="50"/>
    </row>
    <row r="195" spans="1:11" ht="18.75" customHeight="1">
      <c r="A195" s="45">
        <v>188</v>
      </c>
      <c r="B195" s="46" t="str">
        <f t="shared" si="3"/>
        <v/>
      </c>
      <c r="C195" s="47"/>
      <c r="D195" s="48"/>
      <c r="E195" s="48"/>
      <c r="F195" s="49"/>
      <c r="G195" s="49"/>
      <c r="H195" s="76" t="str">
        <f t="shared" si="5"/>
        <v/>
      </c>
      <c r="I195" s="73"/>
      <c r="J195" s="73"/>
      <c r="K195" s="50"/>
    </row>
    <row r="196" spans="1:11" ht="18.75" customHeight="1">
      <c r="A196" s="45">
        <v>189</v>
      </c>
      <c r="B196" s="46" t="str">
        <f t="shared" si="3"/>
        <v/>
      </c>
      <c r="C196" s="47"/>
      <c r="D196" s="48"/>
      <c r="E196" s="48"/>
      <c r="F196" s="49"/>
      <c r="G196" s="49"/>
      <c r="H196" s="76" t="str">
        <f t="shared" si="5"/>
        <v/>
      </c>
      <c r="I196" s="73"/>
      <c r="J196" s="73"/>
      <c r="K196" s="50"/>
    </row>
    <row r="197" spans="1:11" ht="18.75" customHeight="1">
      <c r="A197" s="45">
        <v>190</v>
      </c>
      <c r="B197" s="46" t="str">
        <f t="shared" si="3"/>
        <v/>
      </c>
      <c r="C197" s="47"/>
      <c r="D197" s="48"/>
      <c r="E197" s="48"/>
      <c r="F197" s="49"/>
      <c r="G197" s="49"/>
      <c r="H197" s="76" t="str">
        <f t="shared" si="5"/>
        <v/>
      </c>
      <c r="I197" s="73"/>
      <c r="J197" s="73"/>
      <c r="K197" s="50"/>
    </row>
    <row r="198" spans="1:11" ht="18.75" customHeight="1">
      <c r="A198" s="45">
        <v>191</v>
      </c>
      <c r="B198" s="46" t="str">
        <f t="shared" si="3"/>
        <v/>
      </c>
      <c r="C198" s="47"/>
      <c r="D198" s="48"/>
      <c r="E198" s="48"/>
      <c r="F198" s="49"/>
      <c r="G198" s="49"/>
      <c r="H198" s="76" t="str">
        <f t="shared" si="5"/>
        <v/>
      </c>
      <c r="I198" s="73"/>
      <c r="J198" s="73"/>
      <c r="K198" s="50"/>
    </row>
    <row r="199" spans="1:11" ht="18.75" customHeight="1">
      <c r="A199" s="45">
        <v>192</v>
      </c>
      <c r="B199" s="46" t="str">
        <f t="shared" si="3"/>
        <v/>
      </c>
      <c r="C199" s="47"/>
      <c r="D199" s="48"/>
      <c r="E199" s="48"/>
      <c r="F199" s="49"/>
      <c r="G199" s="49"/>
      <c r="H199" s="76" t="str">
        <f t="shared" si="5"/>
        <v/>
      </c>
      <c r="I199" s="73"/>
      <c r="J199" s="73"/>
      <c r="K199" s="50"/>
    </row>
    <row r="200" spans="1:11" ht="18.75" customHeight="1">
      <c r="A200" s="45">
        <v>193</v>
      </c>
      <c r="B200" s="46" t="str">
        <f t="shared" si="3"/>
        <v/>
      </c>
      <c r="C200" s="47"/>
      <c r="D200" s="48"/>
      <c r="E200" s="48"/>
      <c r="F200" s="49"/>
      <c r="G200" s="49"/>
      <c r="H200" s="76" t="str">
        <f t="shared" si="5"/>
        <v/>
      </c>
      <c r="I200" s="73"/>
      <c r="J200" s="73"/>
      <c r="K200" s="50"/>
    </row>
    <row r="201" spans="1:11" ht="18.75" customHeight="1">
      <c r="A201" s="45">
        <v>194</v>
      </c>
      <c r="B201" s="46" t="str">
        <f t="shared" si="3"/>
        <v/>
      </c>
      <c r="C201" s="47"/>
      <c r="D201" s="48"/>
      <c r="E201" s="48"/>
      <c r="F201" s="49"/>
      <c r="G201" s="49"/>
      <c r="H201" s="76" t="str">
        <f t="shared" si="5"/>
        <v/>
      </c>
      <c r="I201" s="73"/>
      <c r="J201" s="73"/>
      <c r="K201" s="50"/>
    </row>
    <row r="202" spans="1:11" ht="18.75" customHeight="1">
      <c r="A202" s="45">
        <v>195</v>
      </c>
      <c r="B202" s="46" t="str">
        <f t="shared" si="3"/>
        <v/>
      </c>
      <c r="C202" s="47"/>
      <c r="D202" s="48"/>
      <c r="E202" s="48"/>
      <c r="F202" s="49"/>
      <c r="G202" s="49"/>
      <c r="H202" s="76" t="str">
        <f t="shared" si="5"/>
        <v/>
      </c>
      <c r="I202" s="73"/>
      <c r="J202" s="73"/>
      <c r="K202" s="50"/>
    </row>
    <row r="203" spans="1:11" ht="18.75" customHeight="1">
      <c r="A203" s="45">
        <v>196</v>
      </c>
      <c r="B203" s="46" t="str">
        <f t="shared" si="3"/>
        <v/>
      </c>
      <c r="C203" s="47"/>
      <c r="D203" s="48"/>
      <c r="E203" s="48"/>
      <c r="F203" s="49"/>
      <c r="G203" s="49"/>
      <c r="H203" s="76" t="str">
        <f t="shared" si="5"/>
        <v/>
      </c>
      <c r="I203" s="73"/>
      <c r="J203" s="73"/>
      <c r="K203" s="50"/>
    </row>
    <row r="204" spans="1:11" ht="18.75" customHeight="1">
      <c r="A204" s="45">
        <v>197</v>
      </c>
      <c r="B204" s="46" t="str">
        <f t="shared" si="3"/>
        <v/>
      </c>
      <c r="C204" s="47"/>
      <c r="D204" s="48"/>
      <c r="E204" s="48"/>
      <c r="F204" s="49"/>
      <c r="G204" s="49"/>
      <c r="H204" s="76" t="str">
        <f t="shared" ref="H204:H267" si="6">IF(C204="","",F204-G204+H203)</f>
        <v/>
      </c>
      <c r="I204" s="73"/>
      <c r="J204" s="73"/>
      <c r="K204" s="50"/>
    </row>
    <row r="205" spans="1:11" ht="18.75" customHeight="1">
      <c r="A205" s="45">
        <v>198</v>
      </c>
      <c r="B205" s="46" t="str">
        <f t="shared" si="3"/>
        <v/>
      </c>
      <c r="C205" s="47"/>
      <c r="D205" s="48"/>
      <c r="E205" s="48"/>
      <c r="F205" s="49"/>
      <c r="G205" s="49"/>
      <c r="H205" s="76" t="str">
        <f t="shared" si="6"/>
        <v/>
      </c>
      <c r="I205" s="73"/>
      <c r="J205" s="73"/>
      <c r="K205" s="50"/>
    </row>
    <row r="206" spans="1:11" ht="18.75" customHeight="1">
      <c r="A206" s="45">
        <v>199</v>
      </c>
      <c r="B206" s="46" t="str">
        <f t="shared" si="3"/>
        <v/>
      </c>
      <c r="C206" s="47"/>
      <c r="D206" s="48"/>
      <c r="E206" s="48"/>
      <c r="F206" s="49"/>
      <c r="G206" s="49"/>
      <c r="H206" s="76" t="str">
        <f t="shared" si="6"/>
        <v/>
      </c>
      <c r="I206" s="73"/>
      <c r="J206" s="73"/>
      <c r="K206" s="50"/>
    </row>
    <row r="207" spans="1:11" ht="18.75" customHeight="1">
      <c r="A207" s="45">
        <v>200</v>
      </c>
      <c r="B207" s="46" t="str">
        <f t="shared" si="3"/>
        <v/>
      </c>
      <c r="C207" s="47"/>
      <c r="D207" s="48"/>
      <c r="E207" s="48"/>
      <c r="F207" s="49"/>
      <c r="G207" s="49"/>
      <c r="H207" s="76" t="str">
        <f t="shared" si="6"/>
        <v/>
      </c>
      <c r="I207" s="73"/>
      <c r="J207" s="73"/>
      <c r="K207" s="50"/>
    </row>
    <row r="208" spans="1:11" ht="18.75" customHeight="1">
      <c r="A208" s="45">
        <v>201</v>
      </c>
      <c r="B208" s="46" t="str">
        <f t="shared" si="3"/>
        <v/>
      </c>
      <c r="C208" s="47"/>
      <c r="D208" s="48"/>
      <c r="E208" s="48"/>
      <c r="F208" s="49"/>
      <c r="G208" s="49"/>
      <c r="H208" s="76" t="str">
        <f t="shared" si="6"/>
        <v/>
      </c>
      <c r="I208" s="73"/>
      <c r="J208" s="73"/>
      <c r="K208" s="50"/>
    </row>
    <row r="209" spans="1:11" ht="18.75" customHeight="1">
      <c r="A209" s="45">
        <v>202</v>
      </c>
      <c r="B209" s="46" t="str">
        <f t="shared" si="3"/>
        <v/>
      </c>
      <c r="C209" s="47"/>
      <c r="D209" s="48"/>
      <c r="E209" s="48"/>
      <c r="F209" s="49"/>
      <c r="G209" s="49"/>
      <c r="H209" s="76" t="str">
        <f t="shared" si="6"/>
        <v/>
      </c>
      <c r="I209" s="73"/>
      <c r="J209" s="73"/>
      <c r="K209" s="50"/>
    </row>
    <row r="210" spans="1:11" ht="18.75" customHeight="1">
      <c r="A210" s="45">
        <v>203</v>
      </c>
      <c r="B210" s="46" t="str">
        <f t="shared" si="3"/>
        <v/>
      </c>
      <c r="C210" s="47"/>
      <c r="D210" s="48"/>
      <c r="E210" s="48"/>
      <c r="F210" s="49"/>
      <c r="G210" s="49"/>
      <c r="H210" s="76" t="str">
        <f t="shared" si="6"/>
        <v/>
      </c>
      <c r="I210" s="73"/>
      <c r="J210" s="73"/>
      <c r="K210" s="50"/>
    </row>
    <row r="211" spans="1:11" ht="18.75" customHeight="1">
      <c r="A211" s="45">
        <v>204</v>
      </c>
      <c r="B211" s="46" t="str">
        <f t="shared" si="3"/>
        <v/>
      </c>
      <c r="C211" s="47"/>
      <c r="D211" s="48"/>
      <c r="E211" s="48"/>
      <c r="F211" s="49"/>
      <c r="G211" s="49"/>
      <c r="H211" s="76" t="str">
        <f t="shared" si="6"/>
        <v/>
      </c>
      <c r="I211" s="73"/>
      <c r="J211" s="73"/>
      <c r="K211" s="50"/>
    </row>
    <row r="212" spans="1:11" ht="18.75" customHeight="1">
      <c r="A212" s="45">
        <v>205</v>
      </c>
      <c r="B212" s="46" t="str">
        <f t="shared" si="3"/>
        <v/>
      </c>
      <c r="C212" s="47"/>
      <c r="D212" s="48"/>
      <c r="E212" s="48"/>
      <c r="F212" s="49"/>
      <c r="G212" s="49"/>
      <c r="H212" s="76" t="str">
        <f t="shared" si="6"/>
        <v/>
      </c>
      <c r="I212" s="73"/>
      <c r="J212" s="73"/>
      <c r="K212" s="50"/>
    </row>
    <row r="213" spans="1:11" ht="18.75" customHeight="1">
      <c r="A213" s="45">
        <v>206</v>
      </c>
      <c r="B213" s="46" t="str">
        <f t="shared" si="3"/>
        <v/>
      </c>
      <c r="C213" s="47"/>
      <c r="D213" s="48"/>
      <c r="E213" s="48"/>
      <c r="F213" s="49"/>
      <c r="G213" s="49"/>
      <c r="H213" s="76" t="str">
        <f t="shared" si="6"/>
        <v/>
      </c>
      <c r="I213" s="73"/>
      <c r="J213" s="73"/>
      <c r="K213" s="50"/>
    </row>
    <row r="214" spans="1:11" ht="18.75" customHeight="1">
      <c r="A214" s="45">
        <v>207</v>
      </c>
      <c r="B214" s="46" t="str">
        <f t="shared" si="3"/>
        <v/>
      </c>
      <c r="C214" s="47"/>
      <c r="D214" s="48"/>
      <c r="E214" s="48"/>
      <c r="F214" s="49"/>
      <c r="G214" s="49"/>
      <c r="H214" s="76" t="str">
        <f t="shared" si="6"/>
        <v/>
      </c>
      <c r="I214" s="73"/>
      <c r="J214" s="73"/>
      <c r="K214" s="50"/>
    </row>
    <row r="215" spans="1:11" ht="18.75" customHeight="1">
      <c r="A215" s="45">
        <v>208</v>
      </c>
      <c r="B215" s="46" t="str">
        <f t="shared" si="3"/>
        <v/>
      </c>
      <c r="C215" s="47"/>
      <c r="D215" s="48"/>
      <c r="E215" s="48"/>
      <c r="F215" s="49"/>
      <c r="G215" s="49"/>
      <c r="H215" s="76" t="str">
        <f t="shared" si="6"/>
        <v/>
      </c>
      <c r="I215" s="73"/>
      <c r="J215" s="73"/>
      <c r="K215" s="50"/>
    </row>
    <row r="216" spans="1:11" ht="18.75" customHeight="1">
      <c r="A216" s="45">
        <v>209</v>
      </c>
      <c r="B216" s="46" t="str">
        <f t="shared" si="3"/>
        <v/>
      </c>
      <c r="C216" s="47"/>
      <c r="D216" s="48"/>
      <c r="E216" s="48"/>
      <c r="F216" s="49"/>
      <c r="G216" s="49"/>
      <c r="H216" s="76" t="str">
        <f t="shared" si="6"/>
        <v/>
      </c>
      <c r="I216" s="73"/>
      <c r="J216" s="73"/>
      <c r="K216" s="50"/>
    </row>
    <row r="217" spans="1:11" ht="18.75" customHeight="1">
      <c r="A217" s="45">
        <v>210</v>
      </c>
      <c r="B217" s="46" t="str">
        <f t="shared" si="3"/>
        <v/>
      </c>
      <c r="C217" s="47"/>
      <c r="D217" s="48"/>
      <c r="E217" s="48"/>
      <c r="F217" s="49"/>
      <c r="G217" s="49"/>
      <c r="H217" s="76" t="str">
        <f t="shared" si="6"/>
        <v/>
      </c>
      <c r="I217" s="73"/>
      <c r="J217" s="73"/>
      <c r="K217" s="50"/>
    </row>
    <row r="218" spans="1:11" ht="18.75" customHeight="1">
      <c r="A218" s="45">
        <v>211</v>
      </c>
      <c r="B218" s="46" t="str">
        <f t="shared" si="3"/>
        <v/>
      </c>
      <c r="C218" s="47"/>
      <c r="D218" s="48"/>
      <c r="E218" s="48"/>
      <c r="F218" s="49"/>
      <c r="G218" s="49"/>
      <c r="H218" s="76" t="str">
        <f t="shared" si="6"/>
        <v/>
      </c>
      <c r="I218" s="73"/>
      <c r="J218" s="73"/>
      <c r="K218" s="50"/>
    </row>
    <row r="219" spans="1:11" ht="18.75" customHeight="1">
      <c r="A219" s="45">
        <v>212</v>
      </c>
      <c r="B219" s="46" t="str">
        <f t="shared" si="3"/>
        <v/>
      </c>
      <c r="C219" s="47"/>
      <c r="D219" s="48"/>
      <c r="E219" s="48"/>
      <c r="F219" s="49"/>
      <c r="G219" s="49"/>
      <c r="H219" s="76" t="str">
        <f t="shared" si="6"/>
        <v/>
      </c>
      <c r="I219" s="73"/>
      <c r="J219" s="73"/>
      <c r="K219" s="50"/>
    </row>
    <row r="220" spans="1:11" ht="18.75" customHeight="1">
      <c r="A220" s="45">
        <v>213</v>
      </c>
      <c r="B220" s="46" t="str">
        <f t="shared" si="3"/>
        <v/>
      </c>
      <c r="C220" s="47"/>
      <c r="D220" s="48"/>
      <c r="E220" s="48"/>
      <c r="F220" s="49"/>
      <c r="G220" s="49"/>
      <c r="H220" s="76" t="str">
        <f t="shared" si="6"/>
        <v/>
      </c>
      <c r="I220" s="73"/>
      <c r="J220" s="73"/>
      <c r="K220" s="50"/>
    </row>
    <row r="221" spans="1:11" ht="18.75" customHeight="1">
      <c r="A221" s="45">
        <v>214</v>
      </c>
      <c r="B221" s="46" t="str">
        <f t="shared" si="3"/>
        <v/>
      </c>
      <c r="C221" s="47"/>
      <c r="D221" s="48"/>
      <c r="E221" s="48"/>
      <c r="F221" s="49"/>
      <c r="G221" s="49"/>
      <c r="H221" s="76" t="str">
        <f t="shared" si="6"/>
        <v/>
      </c>
      <c r="I221" s="73"/>
      <c r="J221" s="73"/>
      <c r="K221" s="50"/>
    </row>
    <row r="222" spans="1:11" ht="18.75" customHeight="1">
      <c r="A222" s="45">
        <v>215</v>
      </c>
      <c r="B222" s="46" t="str">
        <f t="shared" si="3"/>
        <v/>
      </c>
      <c r="C222" s="47"/>
      <c r="D222" s="48"/>
      <c r="E222" s="48"/>
      <c r="F222" s="49"/>
      <c r="G222" s="49"/>
      <c r="H222" s="76" t="str">
        <f t="shared" si="6"/>
        <v/>
      </c>
      <c r="I222" s="73"/>
      <c r="J222" s="73"/>
      <c r="K222" s="50"/>
    </row>
    <row r="223" spans="1:11" ht="18.75" customHeight="1">
      <c r="A223" s="45">
        <v>216</v>
      </c>
      <c r="B223" s="46" t="str">
        <f t="shared" si="3"/>
        <v/>
      </c>
      <c r="C223" s="47"/>
      <c r="D223" s="48"/>
      <c r="E223" s="48"/>
      <c r="F223" s="49"/>
      <c r="G223" s="49"/>
      <c r="H223" s="76" t="str">
        <f t="shared" si="6"/>
        <v/>
      </c>
      <c r="I223" s="73"/>
      <c r="J223" s="73"/>
      <c r="K223" s="50"/>
    </row>
    <row r="224" spans="1:11" ht="18.75" customHeight="1">
      <c r="A224" s="45">
        <v>217</v>
      </c>
      <c r="B224" s="46" t="str">
        <f t="shared" si="3"/>
        <v/>
      </c>
      <c r="C224" s="47"/>
      <c r="D224" s="48"/>
      <c r="E224" s="48"/>
      <c r="F224" s="49"/>
      <c r="G224" s="49"/>
      <c r="H224" s="76" t="str">
        <f t="shared" si="6"/>
        <v/>
      </c>
      <c r="I224" s="73"/>
      <c r="J224" s="73"/>
      <c r="K224" s="50"/>
    </row>
    <row r="225" spans="1:11" ht="18.75" customHeight="1">
      <c r="A225" s="45">
        <v>218</v>
      </c>
      <c r="B225" s="46" t="str">
        <f t="shared" si="3"/>
        <v/>
      </c>
      <c r="C225" s="47"/>
      <c r="D225" s="48"/>
      <c r="E225" s="48"/>
      <c r="F225" s="49"/>
      <c r="G225" s="49"/>
      <c r="H225" s="76" t="str">
        <f t="shared" si="6"/>
        <v/>
      </c>
      <c r="I225" s="73"/>
      <c r="J225" s="73"/>
      <c r="K225" s="50"/>
    </row>
    <row r="226" spans="1:11" ht="18.75" customHeight="1">
      <c r="A226" s="45">
        <v>219</v>
      </c>
      <c r="B226" s="46" t="str">
        <f t="shared" si="3"/>
        <v/>
      </c>
      <c r="C226" s="47"/>
      <c r="D226" s="48"/>
      <c r="E226" s="48"/>
      <c r="F226" s="49"/>
      <c r="G226" s="49"/>
      <c r="H226" s="76" t="str">
        <f t="shared" si="6"/>
        <v/>
      </c>
      <c r="I226" s="73"/>
      <c r="J226" s="73"/>
      <c r="K226" s="50"/>
    </row>
    <row r="227" spans="1:11" ht="18.75" customHeight="1">
      <c r="A227" s="45">
        <v>220</v>
      </c>
      <c r="B227" s="46" t="str">
        <f t="shared" si="3"/>
        <v/>
      </c>
      <c r="C227" s="47"/>
      <c r="D227" s="48"/>
      <c r="E227" s="48"/>
      <c r="F227" s="49"/>
      <c r="G227" s="49"/>
      <c r="H227" s="76" t="str">
        <f t="shared" si="6"/>
        <v/>
      </c>
      <c r="I227" s="73"/>
      <c r="J227" s="73"/>
      <c r="K227" s="50"/>
    </row>
    <row r="228" spans="1:11" ht="18.75" customHeight="1">
      <c r="A228" s="45">
        <v>221</v>
      </c>
      <c r="B228" s="46" t="str">
        <f t="shared" si="3"/>
        <v/>
      </c>
      <c r="C228" s="47"/>
      <c r="D228" s="48"/>
      <c r="E228" s="48"/>
      <c r="F228" s="49"/>
      <c r="G228" s="49"/>
      <c r="H228" s="76" t="str">
        <f t="shared" si="6"/>
        <v/>
      </c>
      <c r="I228" s="73"/>
      <c r="J228" s="73"/>
      <c r="K228" s="50"/>
    </row>
    <row r="229" spans="1:11" ht="18.75" customHeight="1">
      <c r="A229" s="45">
        <v>222</v>
      </c>
      <c r="B229" s="46" t="str">
        <f t="shared" si="3"/>
        <v/>
      </c>
      <c r="C229" s="47"/>
      <c r="D229" s="48"/>
      <c r="E229" s="48"/>
      <c r="F229" s="49"/>
      <c r="G229" s="49"/>
      <c r="H229" s="76" t="str">
        <f t="shared" si="6"/>
        <v/>
      </c>
      <c r="I229" s="73"/>
      <c r="J229" s="73"/>
      <c r="K229" s="50"/>
    </row>
    <row r="230" spans="1:11" ht="18.75" customHeight="1">
      <c r="A230" s="45">
        <v>223</v>
      </c>
      <c r="B230" s="46" t="str">
        <f t="shared" si="3"/>
        <v/>
      </c>
      <c r="C230" s="47"/>
      <c r="D230" s="48"/>
      <c r="E230" s="48"/>
      <c r="F230" s="49"/>
      <c r="G230" s="49"/>
      <c r="H230" s="76" t="str">
        <f t="shared" si="6"/>
        <v/>
      </c>
      <c r="I230" s="73"/>
      <c r="J230" s="73"/>
      <c r="K230" s="50"/>
    </row>
    <row r="231" spans="1:11" ht="18.75" customHeight="1">
      <c r="A231" s="45">
        <v>224</v>
      </c>
      <c r="B231" s="46" t="str">
        <f t="shared" si="3"/>
        <v/>
      </c>
      <c r="C231" s="47"/>
      <c r="D231" s="48"/>
      <c r="E231" s="48"/>
      <c r="F231" s="49"/>
      <c r="G231" s="49"/>
      <c r="H231" s="76" t="str">
        <f t="shared" si="6"/>
        <v/>
      </c>
      <c r="I231" s="73"/>
      <c r="J231" s="73"/>
      <c r="K231" s="50"/>
    </row>
    <row r="232" spans="1:11" ht="18.75" customHeight="1">
      <c r="A232" s="45">
        <v>225</v>
      </c>
      <c r="B232" s="46" t="str">
        <f t="shared" si="3"/>
        <v/>
      </c>
      <c r="C232" s="47"/>
      <c r="D232" s="48"/>
      <c r="E232" s="48"/>
      <c r="F232" s="49"/>
      <c r="G232" s="49"/>
      <c r="H232" s="76" t="str">
        <f t="shared" si="6"/>
        <v/>
      </c>
      <c r="I232" s="73"/>
      <c r="J232" s="73"/>
      <c r="K232" s="50"/>
    </row>
    <row r="233" spans="1:11" ht="18.75" customHeight="1">
      <c r="A233" s="45">
        <v>226</v>
      </c>
      <c r="B233" s="46" t="str">
        <f t="shared" si="3"/>
        <v/>
      </c>
      <c r="C233" s="47"/>
      <c r="D233" s="48"/>
      <c r="E233" s="48"/>
      <c r="F233" s="49"/>
      <c r="G233" s="49"/>
      <c r="H233" s="76" t="str">
        <f t="shared" si="6"/>
        <v/>
      </c>
      <c r="I233" s="73"/>
      <c r="J233" s="73"/>
      <c r="K233" s="50"/>
    </row>
    <row r="234" spans="1:11" ht="18.75" customHeight="1">
      <c r="A234" s="45">
        <v>227</v>
      </c>
      <c r="B234" s="46" t="str">
        <f t="shared" si="3"/>
        <v/>
      </c>
      <c r="C234" s="47"/>
      <c r="D234" s="48"/>
      <c r="E234" s="48"/>
      <c r="F234" s="49"/>
      <c r="G234" s="49"/>
      <c r="H234" s="76" t="str">
        <f t="shared" si="6"/>
        <v/>
      </c>
      <c r="I234" s="73"/>
      <c r="J234" s="73"/>
      <c r="K234" s="50"/>
    </row>
    <row r="235" spans="1:11" ht="18.75" customHeight="1">
      <c r="A235" s="45">
        <v>228</v>
      </c>
      <c r="B235" s="46" t="str">
        <f t="shared" si="3"/>
        <v/>
      </c>
      <c r="C235" s="47"/>
      <c r="D235" s="48"/>
      <c r="E235" s="48"/>
      <c r="F235" s="49"/>
      <c r="G235" s="49"/>
      <c r="H235" s="76" t="str">
        <f t="shared" si="6"/>
        <v/>
      </c>
      <c r="I235" s="73"/>
      <c r="J235" s="73"/>
      <c r="K235" s="50"/>
    </row>
    <row r="236" spans="1:11" ht="18.75" customHeight="1">
      <c r="A236" s="45">
        <v>229</v>
      </c>
      <c r="B236" s="46" t="str">
        <f t="shared" si="3"/>
        <v/>
      </c>
      <c r="C236" s="47"/>
      <c r="D236" s="48"/>
      <c r="E236" s="48"/>
      <c r="F236" s="49"/>
      <c r="G236" s="49"/>
      <c r="H236" s="76" t="str">
        <f t="shared" si="6"/>
        <v/>
      </c>
      <c r="I236" s="73"/>
      <c r="J236" s="73"/>
      <c r="K236" s="50"/>
    </row>
    <row r="237" spans="1:11" ht="18.75" customHeight="1">
      <c r="A237" s="45">
        <v>230</v>
      </c>
      <c r="B237" s="46" t="str">
        <f t="shared" si="3"/>
        <v/>
      </c>
      <c r="C237" s="47"/>
      <c r="D237" s="48"/>
      <c r="E237" s="48"/>
      <c r="F237" s="49"/>
      <c r="G237" s="49"/>
      <c r="H237" s="76" t="str">
        <f t="shared" si="6"/>
        <v/>
      </c>
      <c r="I237" s="73"/>
      <c r="J237" s="73"/>
      <c r="K237" s="50"/>
    </row>
    <row r="238" spans="1:11" ht="18.75" customHeight="1">
      <c r="A238" s="45">
        <v>231</v>
      </c>
      <c r="B238" s="46" t="str">
        <f t="shared" si="3"/>
        <v/>
      </c>
      <c r="C238" s="47"/>
      <c r="D238" s="48"/>
      <c r="E238" s="48"/>
      <c r="F238" s="49"/>
      <c r="G238" s="49"/>
      <c r="H238" s="76" t="str">
        <f t="shared" si="6"/>
        <v/>
      </c>
      <c r="I238" s="73"/>
      <c r="J238" s="73"/>
      <c r="K238" s="50"/>
    </row>
    <row r="239" spans="1:11" ht="18.75" customHeight="1">
      <c r="A239" s="45">
        <v>232</v>
      </c>
      <c r="B239" s="46" t="str">
        <f t="shared" si="3"/>
        <v/>
      </c>
      <c r="C239" s="47"/>
      <c r="D239" s="48"/>
      <c r="E239" s="48"/>
      <c r="F239" s="49"/>
      <c r="G239" s="49"/>
      <c r="H239" s="76" t="str">
        <f t="shared" si="6"/>
        <v/>
      </c>
      <c r="I239" s="73"/>
      <c r="J239" s="73"/>
      <c r="K239" s="50"/>
    </row>
    <row r="240" spans="1:11" ht="18.75" customHeight="1">
      <c r="A240" s="45">
        <v>233</v>
      </c>
      <c r="B240" s="46" t="str">
        <f t="shared" si="3"/>
        <v/>
      </c>
      <c r="C240" s="47"/>
      <c r="D240" s="48"/>
      <c r="E240" s="48"/>
      <c r="F240" s="49"/>
      <c r="G240" s="49"/>
      <c r="H240" s="76" t="str">
        <f t="shared" si="6"/>
        <v/>
      </c>
      <c r="I240" s="73"/>
      <c r="J240" s="73"/>
      <c r="K240" s="50"/>
    </row>
    <row r="241" spans="1:11" ht="18.75" customHeight="1">
      <c r="A241" s="45">
        <v>234</v>
      </c>
      <c r="B241" s="46" t="str">
        <f t="shared" si="3"/>
        <v/>
      </c>
      <c r="C241" s="47"/>
      <c r="D241" s="48"/>
      <c r="E241" s="48"/>
      <c r="F241" s="49"/>
      <c r="G241" s="49"/>
      <c r="H241" s="76" t="str">
        <f t="shared" si="6"/>
        <v/>
      </c>
      <c r="I241" s="73"/>
      <c r="J241" s="73"/>
      <c r="K241" s="50"/>
    </row>
    <row r="242" spans="1:11" ht="18.75" customHeight="1">
      <c r="A242" s="45">
        <v>235</v>
      </c>
      <c r="B242" s="46" t="str">
        <f t="shared" si="3"/>
        <v/>
      </c>
      <c r="C242" s="47"/>
      <c r="D242" s="48"/>
      <c r="E242" s="48"/>
      <c r="F242" s="49"/>
      <c r="G242" s="49"/>
      <c r="H242" s="76" t="str">
        <f t="shared" si="6"/>
        <v/>
      </c>
      <c r="I242" s="73"/>
      <c r="J242" s="73"/>
      <c r="K242" s="50"/>
    </row>
    <row r="243" spans="1:11" ht="18.75" customHeight="1">
      <c r="A243" s="45">
        <v>236</v>
      </c>
      <c r="B243" s="46" t="str">
        <f t="shared" si="3"/>
        <v/>
      </c>
      <c r="C243" s="47"/>
      <c r="D243" s="48"/>
      <c r="E243" s="48"/>
      <c r="F243" s="49"/>
      <c r="G243" s="49"/>
      <c r="H243" s="76" t="str">
        <f t="shared" si="6"/>
        <v/>
      </c>
      <c r="I243" s="73"/>
      <c r="J243" s="73"/>
      <c r="K243" s="50"/>
    </row>
    <row r="244" spans="1:11" ht="18.75" customHeight="1">
      <c r="A244" s="45">
        <v>237</v>
      </c>
      <c r="B244" s="46" t="str">
        <f t="shared" si="3"/>
        <v/>
      </c>
      <c r="C244" s="47"/>
      <c r="D244" s="48"/>
      <c r="E244" s="48"/>
      <c r="F244" s="49"/>
      <c r="G244" s="49"/>
      <c r="H244" s="76" t="str">
        <f t="shared" si="6"/>
        <v/>
      </c>
      <c r="I244" s="73"/>
      <c r="J244" s="73"/>
      <c r="K244" s="50"/>
    </row>
    <row r="245" spans="1:11" ht="18.75" customHeight="1">
      <c r="A245" s="45">
        <v>238</v>
      </c>
      <c r="B245" s="46" t="str">
        <f t="shared" si="3"/>
        <v/>
      </c>
      <c r="C245" s="47"/>
      <c r="D245" s="48"/>
      <c r="E245" s="48"/>
      <c r="F245" s="49"/>
      <c r="G245" s="49"/>
      <c r="H245" s="76" t="str">
        <f t="shared" si="6"/>
        <v/>
      </c>
      <c r="I245" s="73"/>
      <c r="J245" s="73"/>
      <c r="K245" s="50"/>
    </row>
    <row r="246" spans="1:11" ht="18.75" customHeight="1">
      <c r="A246" s="45">
        <v>239</v>
      </c>
      <c r="B246" s="46" t="str">
        <f t="shared" si="3"/>
        <v/>
      </c>
      <c r="C246" s="47"/>
      <c r="D246" s="48"/>
      <c r="E246" s="48"/>
      <c r="F246" s="49"/>
      <c r="G246" s="49"/>
      <c r="H246" s="76" t="str">
        <f t="shared" si="6"/>
        <v/>
      </c>
      <c r="I246" s="73"/>
      <c r="J246" s="73"/>
      <c r="K246" s="50"/>
    </row>
    <row r="247" spans="1:11" ht="18.75" customHeight="1">
      <c r="A247" s="45">
        <v>240</v>
      </c>
      <c r="B247" s="46" t="str">
        <f t="shared" si="3"/>
        <v/>
      </c>
      <c r="C247" s="47"/>
      <c r="D247" s="48"/>
      <c r="E247" s="48"/>
      <c r="F247" s="49"/>
      <c r="G247" s="49"/>
      <c r="H247" s="76" t="str">
        <f t="shared" si="6"/>
        <v/>
      </c>
      <c r="I247" s="73"/>
      <c r="J247" s="73"/>
      <c r="K247" s="50"/>
    </row>
    <row r="248" spans="1:11" ht="18.75" customHeight="1">
      <c r="A248" s="45">
        <v>241</v>
      </c>
      <c r="B248" s="46" t="str">
        <f t="shared" si="3"/>
        <v/>
      </c>
      <c r="C248" s="47"/>
      <c r="D248" s="48"/>
      <c r="E248" s="48"/>
      <c r="F248" s="49"/>
      <c r="G248" s="49"/>
      <c r="H248" s="76" t="str">
        <f t="shared" si="6"/>
        <v/>
      </c>
      <c r="I248" s="73"/>
      <c r="J248" s="73"/>
      <c r="K248" s="50"/>
    </row>
    <row r="249" spans="1:11" ht="18.75" customHeight="1">
      <c r="A249" s="45">
        <v>242</v>
      </c>
      <c r="B249" s="46" t="str">
        <f t="shared" si="3"/>
        <v/>
      </c>
      <c r="C249" s="47"/>
      <c r="D249" s="48"/>
      <c r="E249" s="48"/>
      <c r="F249" s="49"/>
      <c r="G249" s="49"/>
      <c r="H249" s="76" t="str">
        <f t="shared" si="6"/>
        <v/>
      </c>
      <c r="I249" s="73"/>
      <c r="J249" s="73"/>
      <c r="K249" s="50"/>
    </row>
    <row r="250" spans="1:11" ht="18.75" customHeight="1">
      <c r="A250" s="45">
        <v>243</v>
      </c>
      <c r="B250" s="46" t="str">
        <f t="shared" si="3"/>
        <v/>
      </c>
      <c r="C250" s="47"/>
      <c r="D250" s="48"/>
      <c r="E250" s="48"/>
      <c r="F250" s="49"/>
      <c r="G250" s="49"/>
      <c r="H250" s="76" t="str">
        <f t="shared" si="6"/>
        <v/>
      </c>
      <c r="I250" s="73"/>
      <c r="J250" s="73"/>
      <c r="K250" s="50"/>
    </row>
    <row r="251" spans="1:11" ht="18.75" customHeight="1">
      <c r="A251" s="45">
        <v>244</v>
      </c>
      <c r="B251" s="46" t="str">
        <f t="shared" si="3"/>
        <v/>
      </c>
      <c r="C251" s="47"/>
      <c r="D251" s="48"/>
      <c r="E251" s="48"/>
      <c r="F251" s="49"/>
      <c r="G251" s="49"/>
      <c r="H251" s="76" t="str">
        <f t="shared" si="6"/>
        <v/>
      </c>
      <c r="I251" s="73"/>
      <c r="J251" s="73"/>
      <c r="K251" s="50"/>
    </row>
    <row r="252" spans="1:11" ht="18.75" customHeight="1">
      <c r="A252" s="45">
        <v>245</v>
      </c>
      <c r="B252" s="46" t="str">
        <f t="shared" si="3"/>
        <v/>
      </c>
      <c r="C252" s="47"/>
      <c r="D252" s="48"/>
      <c r="E252" s="48"/>
      <c r="F252" s="49"/>
      <c r="G252" s="49"/>
      <c r="H252" s="76" t="str">
        <f t="shared" si="6"/>
        <v/>
      </c>
      <c r="I252" s="73"/>
      <c r="J252" s="73"/>
      <c r="K252" s="50"/>
    </row>
    <row r="253" spans="1:11" ht="18.75" customHeight="1">
      <c r="A253" s="45">
        <v>246</v>
      </c>
      <c r="B253" s="46" t="str">
        <f t="shared" si="3"/>
        <v/>
      </c>
      <c r="C253" s="47"/>
      <c r="D253" s="48"/>
      <c r="E253" s="48"/>
      <c r="F253" s="49"/>
      <c r="G253" s="49"/>
      <c r="H253" s="76" t="str">
        <f t="shared" si="6"/>
        <v/>
      </c>
      <c r="I253" s="73"/>
      <c r="J253" s="73"/>
      <c r="K253" s="50"/>
    </row>
    <row r="254" spans="1:11" ht="18.75" customHeight="1">
      <c r="A254" s="45">
        <v>247</v>
      </c>
      <c r="B254" s="46" t="str">
        <f t="shared" si="3"/>
        <v/>
      </c>
      <c r="C254" s="47"/>
      <c r="D254" s="48"/>
      <c r="E254" s="48"/>
      <c r="F254" s="49"/>
      <c r="G254" s="49"/>
      <c r="H254" s="76" t="str">
        <f t="shared" si="6"/>
        <v/>
      </c>
      <c r="I254" s="73"/>
      <c r="J254" s="73"/>
      <c r="K254" s="50"/>
    </row>
    <row r="255" spans="1:11" ht="18.75" customHeight="1">
      <c r="A255" s="45">
        <v>248</v>
      </c>
      <c r="B255" s="46" t="str">
        <f t="shared" si="3"/>
        <v/>
      </c>
      <c r="C255" s="47"/>
      <c r="D255" s="48"/>
      <c r="E255" s="48"/>
      <c r="F255" s="49"/>
      <c r="G255" s="49"/>
      <c r="H255" s="76" t="str">
        <f t="shared" si="6"/>
        <v/>
      </c>
      <c r="I255" s="73"/>
      <c r="J255" s="73"/>
      <c r="K255" s="50"/>
    </row>
    <row r="256" spans="1:11" s="58" customFormat="1" ht="18.75" customHeight="1">
      <c r="A256" s="45">
        <v>249</v>
      </c>
      <c r="B256" s="53" t="str">
        <f t="shared" si="3"/>
        <v/>
      </c>
      <c r="C256" s="54"/>
      <c r="D256" s="55"/>
      <c r="E256" s="48"/>
      <c r="F256" s="56"/>
      <c r="G256" s="57"/>
      <c r="H256" s="76" t="str">
        <f t="shared" si="6"/>
        <v/>
      </c>
      <c r="I256" s="75"/>
      <c r="J256" s="75"/>
      <c r="K256" s="55"/>
    </row>
    <row r="257" spans="1:11" s="58" customFormat="1" ht="18.75" customHeight="1">
      <c r="A257" s="45">
        <v>250</v>
      </c>
      <c r="B257" s="53" t="str">
        <f t="shared" si="3"/>
        <v/>
      </c>
      <c r="C257" s="54"/>
      <c r="D257" s="55"/>
      <c r="E257" s="48"/>
      <c r="F257" s="56"/>
      <c r="G257" s="57"/>
      <c r="H257" s="76" t="str">
        <f t="shared" si="6"/>
        <v/>
      </c>
      <c r="I257" s="75"/>
      <c r="J257" s="75"/>
      <c r="K257" s="55"/>
    </row>
    <row r="258" spans="1:11" s="58" customFormat="1" ht="18.75" customHeight="1">
      <c r="A258" s="45">
        <v>251</v>
      </c>
      <c r="B258" s="53" t="str">
        <f t="shared" si="3"/>
        <v/>
      </c>
      <c r="C258" s="54"/>
      <c r="D258" s="55"/>
      <c r="E258" s="48"/>
      <c r="F258" s="56"/>
      <c r="G258" s="57"/>
      <c r="H258" s="76" t="str">
        <f t="shared" si="6"/>
        <v/>
      </c>
      <c r="I258" s="75"/>
      <c r="J258" s="75"/>
      <c r="K258" s="55"/>
    </row>
    <row r="259" spans="1:11" s="58" customFormat="1" ht="18.75" customHeight="1">
      <c r="A259" s="45">
        <v>252</v>
      </c>
      <c r="B259" s="53" t="str">
        <f t="shared" si="3"/>
        <v/>
      </c>
      <c r="C259" s="54"/>
      <c r="D259" s="55"/>
      <c r="E259" s="48"/>
      <c r="F259" s="56"/>
      <c r="G259" s="57"/>
      <c r="H259" s="76" t="str">
        <f t="shared" si="6"/>
        <v/>
      </c>
      <c r="I259" s="75"/>
      <c r="J259" s="75"/>
      <c r="K259" s="55"/>
    </row>
    <row r="260" spans="1:11" s="58" customFormat="1" ht="18.75" customHeight="1">
      <c r="A260" s="45">
        <v>253</v>
      </c>
      <c r="B260" s="53" t="str">
        <f t="shared" si="3"/>
        <v/>
      </c>
      <c r="C260" s="54"/>
      <c r="D260" s="55"/>
      <c r="E260" s="48"/>
      <c r="F260" s="56"/>
      <c r="G260" s="57"/>
      <c r="H260" s="76" t="str">
        <f t="shared" si="6"/>
        <v/>
      </c>
      <c r="I260" s="75"/>
      <c r="J260" s="75"/>
      <c r="K260" s="55"/>
    </row>
    <row r="261" spans="1:11" s="58" customFormat="1" ht="18.75" customHeight="1">
      <c r="A261" s="45">
        <v>254</v>
      </c>
      <c r="B261" s="53" t="str">
        <f t="shared" si="3"/>
        <v/>
      </c>
      <c r="C261" s="54"/>
      <c r="D261" s="55"/>
      <c r="E261" s="48"/>
      <c r="F261" s="56"/>
      <c r="G261" s="57"/>
      <c r="H261" s="76" t="str">
        <f t="shared" si="6"/>
        <v/>
      </c>
      <c r="I261" s="75"/>
      <c r="J261" s="75"/>
      <c r="K261" s="55"/>
    </row>
    <row r="262" spans="1:11" s="58" customFormat="1" ht="18.75" customHeight="1">
      <c r="A262" s="45">
        <v>255</v>
      </c>
      <c r="B262" s="53" t="str">
        <f t="shared" si="3"/>
        <v/>
      </c>
      <c r="C262" s="54"/>
      <c r="D262" s="55"/>
      <c r="E262" s="48"/>
      <c r="F262" s="56"/>
      <c r="G262" s="57"/>
      <c r="H262" s="76" t="str">
        <f t="shared" si="6"/>
        <v/>
      </c>
      <c r="I262" s="75"/>
      <c r="J262" s="75"/>
      <c r="K262" s="55"/>
    </row>
    <row r="263" spans="1:11" s="58" customFormat="1" ht="18.75" customHeight="1">
      <c r="A263" s="45">
        <v>256</v>
      </c>
      <c r="B263" s="53" t="str">
        <f t="shared" si="3"/>
        <v/>
      </c>
      <c r="C263" s="54"/>
      <c r="D263" s="55"/>
      <c r="E263" s="48"/>
      <c r="F263" s="56"/>
      <c r="G263" s="57"/>
      <c r="H263" s="76" t="str">
        <f t="shared" si="6"/>
        <v/>
      </c>
      <c r="I263" s="75"/>
      <c r="J263" s="75"/>
      <c r="K263" s="55"/>
    </row>
    <row r="264" spans="1:11" ht="18.75" customHeight="1">
      <c r="A264" s="45">
        <v>257</v>
      </c>
      <c r="B264" s="46" t="str">
        <f t="shared" si="3"/>
        <v/>
      </c>
      <c r="C264" s="47"/>
      <c r="D264" s="48"/>
      <c r="E264" s="48"/>
      <c r="F264" s="49"/>
      <c r="G264" s="49"/>
      <c r="H264" s="76" t="str">
        <f t="shared" si="6"/>
        <v/>
      </c>
      <c r="I264" s="73"/>
      <c r="J264" s="73"/>
      <c r="K264" s="50"/>
    </row>
    <row r="265" spans="1:11" ht="18.75" customHeight="1">
      <c r="A265" s="45">
        <v>258</v>
      </c>
      <c r="B265" s="46" t="str">
        <f t="shared" si="3"/>
        <v/>
      </c>
      <c r="C265" s="47"/>
      <c r="D265" s="48"/>
      <c r="E265" s="48"/>
      <c r="F265" s="49"/>
      <c r="G265" s="49"/>
      <c r="H265" s="76" t="str">
        <f t="shared" si="6"/>
        <v/>
      </c>
      <c r="I265" s="73"/>
      <c r="J265" s="73"/>
      <c r="K265" s="50"/>
    </row>
    <row r="266" spans="1:11" ht="18.75" customHeight="1">
      <c r="A266" s="45">
        <v>259</v>
      </c>
      <c r="B266" s="46" t="str">
        <f t="shared" si="3"/>
        <v/>
      </c>
      <c r="C266" s="47"/>
      <c r="D266" s="48"/>
      <c r="E266" s="48"/>
      <c r="F266" s="49"/>
      <c r="G266" s="49"/>
      <c r="H266" s="76" t="str">
        <f t="shared" si="6"/>
        <v/>
      </c>
      <c r="I266" s="73"/>
      <c r="J266" s="73"/>
      <c r="K266" s="50"/>
    </row>
    <row r="267" spans="1:11" ht="18.75" customHeight="1">
      <c r="A267" s="45">
        <v>260</v>
      </c>
      <c r="B267" s="46" t="str">
        <f t="shared" si="3"/>
        <v/>
      </c>
      <c r="C267" s="47"/>
      <c r="D267" s="48"/>
      <c r="E267" s="48"/>
      <c r="F267" s="49"/>
      <c r="G267" s="49"/>
      <c r="H267" s="76" t="str">
        <f t="shared" si="6"/>
        <v/>
      </c>
      <c r="I267" s="73"/>
      <c r="J267" s="73"/>
      <c r="K267" s="50"/>
    </row>
    <row r="268" spans="1:11" ht="18.75" customHeight="1">
      <c r="A268" s="45">
        <v>261</v>
      </c>
      <c r="B268" s="46" t="str">
        <f t="shared" si="3"/>
        <v/>
      </c>
      <c r="C268" s="47"/>
      <c r="D268" s="48"/>
      <c r="E268" s="48"/>
      <c r="F268" s="49"/>
      <c r="G268" s="49"/>
      <c r="H268" s="76" t="str">
        <f t="shared" ref="H268:H331" si="7">IF(C268="","",F268-G268+H267)</f>
        <v/>
      </c>
      <c r="I268" s="73"/>
      <c r="J268" s="73"/>
      <c r="K268" s="50"/>
    </row>
    <row r="269" spans="1:11" ht="18.75" customHeight="1">
      <c r="A269" s="45">
        <v>262</v>
      </c>
      <c r="B269" s="46" t="str">
        <f t="shared" si="3"/>
        <v/>
      </c>
      <c r="C269" s="47"/>
      <c r="D269" s="48"/>
      <c r="E269" s="48"/>
      <c r="F269" s="49"/>
      <c r="G269" s="49"/>
      <c r="H269" s="76" t="str">
        <f t="shared" si="7"/>
        <v/>
      </c>
      <c r="I269" s="73"/>
      <c r="J269" s="73"/>
      <c r="K269" s="50"/>
    </row>
    <row r="270" spans="1:11" ht="18.75" customHeight="1">
      <c r="A270" s="45">
        <v>263</v>
      </c>
      <c r="B270" s="46" t="str">
        <f t="shared" si="3"/>
        <v/>
      </c>
      <c r="C270" s="47"/>
      <c r="D270" s="48"/>
      <c r="E270" s="48"/>
      <c r="F270" s="49"/>
      <c r="G270" s="49"/>
      <c r="H270" s="76" t="str">
        <f t="shared" si="7"/>
        <v/>
      </c>
      <c r="I270" s="73"/>
      <c r="J270" s="73"/>
      <c r="K270" s="50"/>
    </row>
    <row r="271" spans="1:11" ht="18.75" customHeight="1">
      <c r="A271" s="45">
        <v>264</v>
      </c>
      <c r="B271" s="46" t="str">
        <f t="shared" si="3"/>
        <v/>
      </c>
      <c r="C271" s="47"/>
      <c r="D271" s="48"/>
      <c r="E271" s="48"/>
      <c r="F271" s="49"/>
      <c r="G271" s="49"/>
      <c r="H271" s="76" t="str">
        <f t="shared" si="7"/>
        <v/>
      </c>
      <c r="I271" s="73"/>
      <c r="J271" s="73"/>
      <c r="K271" s="50"/>
    </row>
    <row r="272" spans="1:11" ht="18.75" customHeight="1">
      <c r="A272" s="45">
        <v>265</v>
      </c>
      <c r="B272" s="46" t="str">
        <f t="shared" si="3"/>
        <v/>
      </c>
      <c r="C272" s="47"/>
      <c r="D272" s="48"/>
      <c r="E272" s="48"/>
      <c r="F272" s="49"/>
      <c r="G272" s="49"/>
      <c r="H272" s="76" t="str">
        <f t="shared" si="7"/>
        <v/>
      </c>
      <c r="I272" s="73"/>
      <c r="J272" s="73"/>
      <c r="K272" s="50"/>
    </row>
    <row r="273" spans="1:11" ht="18.75" customHeight="1">
      <c r="A273" s="45">
        <v>266</v>
      </c>
      <c r="B273" s="46" t="str">
        <f t="shared" si="3"/>
        <v/>
      </c>
      <c r="C273" s="47"/>
      <c r="D273" s="48"/>
      <c r="E273" s="48"/>
      <c r="F273" s="49"/>
      <c r="G273" s="49"/>
      <c r="H273" s="76" t="str">
        <f t="shared" si="7"/>
        <v/>
      </c>
      <c r="I273" s="73"/>
      <c r="J273" s="73"/>
      <c r="K273" s="50"/>
    </row>
    <row r="274" spans="1:11" ht="18.75" customHeight="1">
      <c r="A274" s="45">
        <v>267</v>
      </c>
      <c r="B274" s="46" t="str">
        <f t="shared" si="3"/>
        <v/>
      </c>
      <c r="C274" s="47"/>
      <c r="D274" s="48"/>
      <c r="E274" s="48"/>
      <c r="F274" s="49"/>
      <c r="G274" s="49"/>
      <c r="H274" s="76" t="str">
        <f t="shared" si="7"/>
        <v/>
      </c>
      <c r="I274" s="73"/>
      <c r="J274" s="73"/>
      <c r="K274" s="50"/>
    </row>
    <row r="275" spans="1:11" ht="18.75" customHeight="1">
      <c r="A275" s="45">
        <v>268</v>
      </c>
      <c r="B275" s="46" t="str">
        <f t="shared" si="3"/>
        <v/>
      </c>
      <c r="C275" s="47"/>
      <c r="D275" s="48"/>
      <c r="E275" s="48"/>
      <c r="F275" s="49"/>
      <c r="G275" s="49"/>
      <c r="H275" s="76" t="str">
        <f t="shared" si="7"/>
        <v/>
      </c>
      <c r="I275" s="73"/>
      <c r="J275" s="73"/>
      <c r="K275" s="50"/>
    </row>
    <row r="276" spans="1:11" ht="18.75" customHeight="1">
      <c r="A276" s="45">
        <v>269</v>
      </c>
      <c r="B276" s="46" t="str">
        <f t="shared" si="3"/>
        <v/>
      </c>
      <c r="C276" s="47"/>
      <c r="D276" s="48"/>
      <c r="E276" s="48"/>
      <c r="F276" s="49"/>
      <c r="G276" s="49"/>
      <c r="H276" s="76" t="str">
        <f t="shared" si="7"/>
        <v/>
      </c>
      <c r="I276" s="73"/>
      <c r="J276" s="73"/>
      <c r="K276" s="50"/>
    </row>
    <row r="277" spans="1:11" ht="18.75" customHeight="1">
      <c r="A277" s="45">
        <v>270</v>
      </c>
      <c r="B277" s="46" t="str">
        <f t="shared" si="3"/>
        <v/>
      </c>
      <c r="C277" s="47"/>
      <c r="D277" s="48"/>
      <c r="E277" s="48"/>
      <c r="F277" s="49"/>
      <c r="G277" s="49"/>
      <c r="H277" s="76" t="str">
        <f t="shared" si="7"/>
        <v/>
      </c>
      <c r="I277" s="73"/>
      <c r="J277" s="73"/>
      <c r="K277" s="50"/>
    </row>
    <row r="278" spans="1:11" ht="18.75" customHeight="1">
      <c r="A278" s="45">
        <v>271</v>
      </c>
      <c r="B278" s="46" t="str">
        <f t="shared" si="3"/>
        <v/>
      </c>
      <c r="C278" s="47"/>
      <c r="D278" s="48"/>
      <c r="E278" s="48"/>
      <c r="F278" s="49"/>
      <c r="G278" s="49"/>
      <c r="H278" s="76" t="str">
        <f t="shared" si="7"/>
        <v/>
      </c>
      <c r="I278" s="73"/>
      <c r="J278" s="73"/>
      <c r="K278" s="50"/>
    </row>
    <row r="279" spans="1:11" ht="18.75" customHeight="1">
      <c r="A279" s="45">
        <v>272</v>
      </c>
      <c r="B279" s="46" t="str">
        <f t="shared" si="3"/>
        <v/>
      </c>
      <c r="C279" s="47"/>
      <c r="D279" s="48"/>
      <c r="E279" s="48"/>
      <c r="F279" s="49"/>
      <c r="G279" s="49"/>
      <c r="H279" s="76" t="str">
        <f t="shared" si="7"/>
        <v/>
      </c>
      <c r="I279" s="73"/>
      <c r="J279" s="73"/>
      <c r="K279" s="50"/>
    </row>
    <row r="280" spans="1:11" ht="18.75" customHeight="1">
      <c r="A280" s="45">
        <v>273</v>
      </c>
      <c r="B280" s="46" t="str">
        <f>IF(C280="","",C280)</f>
        <v/>
      </c>
      <c r="C280" s="47"/>
      <c r="D280" s="48"/>
      <c r="E280" s="48"/>
      <c r="F280" s="49"/>
      <c r="G280" s="49"/>
      <c r="H280" s="76" t="str">
        <f t="shared" si="7"/>
        <v/>
      </c>
      <c r="I280" s="73"/>
      <c r="J280" s="73"/>
      <c r="K280" s="50"/>
    </row>
    <row r="281" spans="1:11" ht="18.75" customHeight="1">
      <c r="A281" s="45">
        <v>274</v>
      </c>
      <c r="B281" s="46" t="str">
        <f>IF(C281="","",C281)</f>
        <v/>
      </c>
      <c r="C281" s="47"/>
      <c r="D281" s="48"/>
      <c r="E281" s="48"/>
      <c r="F281" s="49"/>
      <c r="G281" s="49"/>
      <c r="H281" s="76" t="str">
        <f t="shared" si="7"/>
        <v/>
      </c>
      <c r="I281" s="73"/>
      <c r="J281" s="73"/>
      <c r="K281" s="50"/>
    </row>
    <row r="282" spans="1:11" ht="18.75" customHeight="1">
      <c r="A282" s="45">
        <v>275</v>
      </c>
      <c r="B282" s="46" t="str">
        <f>IF(C282="","",C282)</f>
        <v/>
      </c>
      <c r="C282" s="47"/>
      <c r="D282" s="48"/>
      <c r="E282" s="48"/>
      <c r="F282" s="49"/>
      <c r="G282" s="49"/>
      <c r="H282" s="76" t="str">
        <f t="shared" si="7"/>
        <v/>
      </c>
      <c r="I282" s="73"/>
      <c r="J282" s="73"/>
      <c r="K282" s="50"/>
    </row>
    <row r="283" spans="1:11" ht="18.75" customHeight="1">
      <c r="A283" s="45">
        <v>276</v>
      </c>
      <c r="B283" s="46" t="str">
        <f>IF(C283="","",C283)</f>
        <v/>
      </c>
      <c r="C283" s="47"/>
      <c r="D283" s="48"/>
      <c r="E283" s="48"/>
      <c r="F283" s="49"/>
      <c r="G283" s="49"/>
      <c r="H283" s="76" t="str">
        <f t="shared" si="7"/>
        <v/>
      </c>
      <c r="I283" s="73"/>
      <c r="J283" s="73"/>
      <c r="K283" s="50"/>
    </row>
    <row r="284" spans="1:11" ht="18.75" customHeight="1">
      <c r="A284" s="45">
        <v>277</v>
      </c>
      <c r="B284" s="46" t="str">
        <f t="shared" ref="B284:B327" si="8">IF(C284="","",C284)</f>
        <v/>
      </c>
      <c r="C284" s="47"/>
      <c r="D284" s="48"/>
      <c r="E284" s="48"/>
      <c r="F284" s="49"/>
      <c r="G284" s="49"/>
      <c r="H284" s="76" t="str">
        <f t="shared" si="7"/>
        <v/>
      </c>
      <c r="I284" s="73"/>
      <c r="J284" s="73"/>
      <c r="K284" s="50"/>
    </row>
    <row r="285" spans="1:11" ht="18.75" customHeight="1">
      <c r="A285" s="45">
        <v>278</v>
      </c>
      <c r="B285" s="46" t="str">
        <f t="shared" si="8"/>
        <v/>
      </c>
      <c r="C285" s="47"/>
      <c r="D285" s="48"/>
      <c r="E285" s="48"/>
      <c r="F285" s="49"/>
      <c r="G285" s="49"/>
      <c r="H285" s="76" t="str">
        <f t="shared" si="7"/>
        <v/>
      </c>
      <c r="I285" s="73"/>
      <c r="J285" s="73"/>
      <c r="K285" s="50"/>
    </row>
    <row r="286" spans="1:11" ht="18.75" customHeight="1">
      <c r="A286" s="45">
        <v>279</v>
      </c>
      <c r="B286" s="46" t="str">
        <f t="shared" si="8"/>
        <v/>
      </c>
      <c r="C286" s="47"/>
      <c r="D286" s="48"/>
      <c r="E286" s="48"/>
      <c r="F286" s="49"/>
      <c r="G286" s="49"/>
      <c r="H286" s="76" t="str">
        <f t="shared" si="7"/>
        <v/>
      </c>
      <c r="I286" s="73"/>
      <c r="J286" s="73"/>
      <c r="K286" s="55"/>
    </row>
    <row r="287" spans="1:11" ht="18.75" customHeight="1">
      <c r="A287" s="45">
        <v>280</v>
      </c>
      <c r="B287" s="46" t="str">
        <f t="shared" si="8"/>
        <v/>
      </c>
      <c r="C287" s="47"/>
      <c r="D287" s="48"/>
      <c r="E287" s="48"/>
      <c r="F287" s="49"/>
      <c r="G287" s="49"/>
      <c r="H287" s="76" t="str">
        <f t="shared" si="7"/>
        <v/>
      </c>
      <c r="I287" s="73"/>
      <c r="J287" s="73"/>
      <c r="K287" s="55"/>
    </row>
    <row r="288" spans="1:11" ht="18.75" customHeight="1">
      <c r="A288" s="45">
        <v>281</v>
      </c>
      <c r="B288" s="46" t="str">
        <f t="shared" si="8"/>
        <v/>
      </c>
      <c r="C288" s="47"/>
      <c r="D288" s="48"/>
      <c r="E288" s="48"/>
      <c r="F288" s="49"/>
      <c r="G288" s="49"/>
      <c r="H288" s="76" t="str">
        <f t="shared" si="7"/>
        <v/>
      </c>
      <c r="I288" s="73"/>
      <c r="J288" s="73"/>
      <c r="K288" s="55"/>
    </row>
    <row r="289" spans="1:11" ht="18.75" customHeight="1">
      <c r="A289" s="45">
        <v>282</v>
      </c>
      <c r="B289" s="46" t="str">
        <f t="shared" si="8"/>
        <v/>
      </c>
      <c r="C289" s="47"/>
      <c r="D289" s="48"/>
      <c r="E289" s="48"/>
      <c r="F289" s="49"/>
      <c r="G289" s="49"/>
      <c r="H289" s="76" t="str">
        <f t="shared" si="7"/>
        <v/>
      </c>
      <c r="I289" s="73"/>
      <c r="J289" s="73"/>
      <c r="K289" s="55"/>
    </row>
    <row r="290" spans="1:11" ht="18.75" customHeight="1">
      <c r="A290" s="45">
        <v>283</v>
      </c>
      <c r="B290" s="46" t="str">
        <f t="shared" si="8"/>
        <v/>
      </c>
      <c r="C290" s="47"/>
      <c r="D290" s="48"/>
      <c r="E290" s="48"/>
      <c r="F290" s="49"/>
      <c r="G290" s="49"/>
      <c r="H290" s="76" t="str">
        <f t="shared" si="7"/>
        <v/>
      </c>
      <c r="I290" s="73"/>
      <c r="J290" s="73"/>
      <c r="K290" s="55"/>
    </row>
    <row r="291" spans="1:11" ht="18.75" customHeight="1">
      <c r="A291" s="45">
        <v>284</v>
      </c>
      <c r="B291" s="46" t="str">
        <f t="shared" si="8"/>
        <v/>
      </c>
      <c r="C291" s="47"/>
      <c r="D291" s="48"/>
      <c r="E291" s="48"/>
      <c r="F291" s="49"/>
      <c r="G291" s="49"/>
      <c r="H291" s="76" t="str">
        <f t="shared" si="7"/>
        <v/>
      </c>
      <c r="I291" s="73"/>
      <c r="J291" s="73"/>
      <c r="K291" s="55"/>
    </row>
    <row r="292" spans="1:11" ht="18.75" customHeight="1">
      <c r="A292" s="45">
        <v>285</v>
      </c>
      <c r="B292" s="46" t="str">
        <f t="shared" si="8"/>
        <v/>
      </c>
      <c r="C292" s="47"/>
      <c r="D292" s="48"/>
      <c r="E292" s="48"/>
      <c r="F292" s="49"/>
      <c r="G292" s="49"/>
      <c r="H292" s="76" t="str">
        <f t="shared" si="7"/>
        <v/>
      </c>
      <c r="I292" s="73"/>
      <c r="J292" s="73"/>
      <c r="K292" s="55"/>
    </row>
    <row r="293" spans="1:11" ht="18.75" customHeight="1">
      <c r="A293" s="45">
        <v>286</v>
      </c>
      <c r="B293" s="46" t="str">
        <f t="shared" si="8"/>
        <v/>
      </c>
      <c r="C293" s="47"/>
      <c r="D293" s="48"/>
      <c r="E293" s="48"/>
      <c r="F293" s="49"/>
      <c r="G293" s="49"/>
      <c r="H293" s="76" t="str">
        <f t="shared" si="7"/>
        <v/>
      </c>
      <c r="I293" s="73"/>
      <c r="J293" s="73"/>
      <c r="K293" s="55"/>
    </row>
    <row r="294" spans="1:11" ht="18.75" customHeight="1">
      <c r="A294" s="45">
        <v>287</v>
      </c>
      <c r="B294" s="46" t="str">
        <f t="shared" si="8"/>
        <v/>
      </c>
      <c r="C294" s="47"/>
      <c r="D294" s="48"/>
      <c r="E294" s="48"/>
      <c r="F294" s="49"/>
      <c r="G294" s="49"/>
      <c r="H294" s="76" t="str">
        <f t="shared" si="7"/>
        <v/>
      </c>
      <c r="I294" s="73"/>
      <c r="J294" s="73"/>
      <c r="K294" s="50"/>
    </row>
    <row r="295" spans="1:11" ht="18.75" customHeight="1">
      <c r="A295" s="45">
        <v>288</v>
      </c>
      <c r="B295" s="46" t="str">
        <f t="shared" si="8"/>
        <v/>
      </c>
      <c r="C295" s="47"/>
      <c r="D295" s="48"/>
      <c r="E295" s="48"/>
      <c r="F295" s="49"/>
      <c r="G295" s="49"/>
      <c r="H295" s="76" t="str">
        <f t="shared" si="7"/>
        <v/>
      </c>
      <c r="I295" s="73"/>
      <c r="J295" s="73"/>
      <c r="K295" s="50"/>
    </row>
    <row r="296" spans="1:11" ht="18.75" customHeight="1">
      <c r="A296" s="45">
        <v>289</v>
      </c>
      <c r="B296" s="46" t="str">
        <f t="shared" si="8"/>
        <v/>
      </c>
      <c r="C296" s="47"/>
      <c r="D296" s="48"/>
      <c r="E296" s="48"/>
      <c r="F296" s="49"/>
      <c r="G296" s="49"/>
      <c r="H296" s="76" t="str">
        <f t="shared" si="7"/>
        <v/>
      </c>
      <c r="I296" s="73"/>
      <c r="J296" s="73"/>
      <c r="K296" s="50"/>
    </row>
    <row r="297" spans="1:11" ht="18.75" customHeight="1">
      <c r="A297" s="45">
        <v>290</v>
      </c>
      <c r="B297" s="46" t="str">
        <f t="shared" si="8"/>
        <v/>
      </c>
      <c r="C297" s="47"/>
      <c r="D297" s="48"/>
      <c r="E297" s="48"/>
      <c r="F297" s="49"/>
      <c r="G297" s="49"/>
      <c r="H297" s="76" t="str">
        <f t="shared" si="7"/>
        <v/>
      </c>
      <c r="I297" s="73"/>
      <c r="J297" s="73"/>
      <c r="K297" s="50"/>
    </row>
    <row r="298" spans="1:11" ht="18.75" customHeight="1">
      <c r="A298" s="45">
        <v>291</v>
      </c>
      <c r="B298" s="46" t="str">
        <f t="shared" si="8"/>
        <v/>
      </c>
      <c r="C298" s="47"/>
      <c r="D298" s="48"/>
      <c r="E298" s="48"/>
      <c r="F298" s="49"/>
      <c r="G298" s="49"/>
      <c r="H298" s="76" t="str">
        <f t="shared" si="7"/>
        <v/>
      </c>
      <c r="I298" s="73"/>
      <c r="J298" s="73"/>
      <c r="K298" s="50"/>
    </row>
    <row r="299" spans="1:11" ht="18.75" customHeight="1">
      <c r="A299" s="45">
        <v>292</v>
      </c>
      <c r="B299" s="46" t="str">
        <f t="shared" si="8"/>
        <v/>
      </c>
      <c r="C299" s="47"/>
      <c r="D299" s="48"/>
      <c r="E299" s="48"/>
      <c r="F299" s="49"/>
      <c r="G299" s="49"/>
      <c r="H299" s="76" t="str">
        <f t="shared" si="7"/>
        <v/>
      </c>
      <c r="I299" s="73"/>
      <c r="J299" s="73"/>
      <c r="K299" s="50"/>
    </row>
    <row r="300" spans="1:11" ht="18.75" customHeight="1">
      <c r="A300" s="45">
        <v>293</v>
      </c>
      <c r="B300" s="46" t="str">
        <f t="shared" si="8"/>
        <v/>
      </c>
      <c r="C300" s="47"/>
      <c r="D300" s="48"/>
      <c r="E300" s="48"/>
      <c r="F300" s="49"/>
      <c r="G300" s="49"/>
      <c r="H300" s="76" t="str">
        <f t="shared" si="7"/>
        <v/>
      </c>
      <c r="I300" s="73"/>
      <c r="J300" s="73"/>
      <c r="K300" s="50"/>
    </row>
    <row r="301" spans="1:11" ht="18.75" customHeight="1">
      <c r="A301" s="45">
        <v>294</v>
      </c>
      <c r="B301" s="46" t="str">
        <f t="shared" si="8"/>
        <v/>
      </c>
      <c r="C301" s="47"/>
      <c r="D301" s="48"/>
      <c r="E301" s="48"/>
      <c r="F301" s="49"/>
      <c r="G301" s="49"/>
      <c r="H301" s="76" t="str">
        <f t="shared" si="7"/>
        <v/>
      </c>
      <c r="I301" s="73"/>
      <c r="J301" s="73"/>
      <c r="K301" s="50"/>
    </row>
    <row r="302" spans="1:11" ht="18.75" customHeight="1">
      <c r="A302" s="45">
        <v>295</v>
      </c>
      <c r="B302" s="46" t="str">
        <f t="shared" si="8"/>
        <v/>
      </c>
      <c r="C302" s="47"/>
      <c r="D302" s="48"/>
      <c r="E302" s="48"/>
      <c r="F302" s="49"/>
      <c r="G302" s="49"/>
      <c r="H302" s="76" t="str">
        <f t="shared" si="7"/>
        <v/>
      </c>
      <c r="I302" s="73"/>
      <c r="J302" s="73"/>
      <c r="K302" s="50"/>
    </row>
    <row r="303" spans="1:11" ht="18.75" customHeight="1">
      <c r="A303" s="45">
        <v>296</v>
      </c>
      <c r="B303" s="46" t="str">
        <f t="shared" si="8"/>
        <v/>
      </c>
      <c r="C303" s="47"/>
      <c r="D303" s="48"/>
      <c r="E303" s="48"/>
      <c r="F303" s="49"/>
      <c r="G303" s="49"/>
      <c r="H303" s="76" t="str">
        <f t="shared" si="7"/>
        <v/>
      </c>
      <c r="I303" s="73"/>
      <c r="J303" s="73"/>
      <c r="K303" s="50"/>
    </row>
    <row r="304" spans="1:11" ht="18.75" customHeight="1">
      <c r="A304" s="45">
        <v>297</v>
      </c>
      <c r="B304" s="46" t="str">
        <f t="shared" si="8"/>
        <v/>
      </c>
      <c r="C304" s="47"/>
      <c r="D304" s="48"/>
      <c r="E304" s="48"/>
      <c r="F304" s="49"/>
      <c r="G304" s="49"/>
      <c r="H304" s="76" t="str">
        <f t="shared" si="7"/>
        <v/>
      </c>
      <c r="I304" s="73"/>
      <c r="J304" s="73"/>
      <c r="K304" s="50"/>
    </row>
    <row r="305" spans="1:11" ht="18.75" customHeight="1">
      <c r="A305" s="45">
        <v>298</v>
      </c>
      <c r="B305" s="46" t="str">
        <f t="shared" si="8"/>
        <v/>
      </c>
      <c r="C305" s="47"/>
      <c r="D305" s="48"/>
      <c r="E305" s="48"/>
      <c r="F305" s="49"/>
      <c r="G305" s="49"/>
      <c r="H305" s="76" t="str">
        <f t="shared" si="7"/>
        <v/>
      </c>
      <c r="I305" s="73"/>
      <c r="J305" s="73"/>
      <c r="K305" s="50"/>
    </row>
    <row r="306" spans="1:11" ht="18.75" customHeight="1">
      <c r="A306" s="45">
        <v>299</v>
      </c>
      <c r="B306" s="46" t="str">
        <f t="shared" si="8"/>
        <v/>
      </c>
      <c r="C306" s="47"/>
      <c r="D306" s="48"/>
      <c r="E306" s="48"/>
      <c r="F306" s="49"/>
      <c r="G306" s="49"/>
      <c r="H306" s="76" t="str">
        <f t="shared" si="7"/>
        <v/>
      </c>
      <c r="I306" s="73"/>
      <c r="J306" s="73"/>
      <c r="K306" s="50"/>
    </row>
    <row r="307" spans="1:11" ht="18.75" customHeight="1">
      <c r="A307" s="45">
        <v>300</v>
      </c>
      <c r="B307" s="46" t="str">
        <f t="shared" si="8"/>
        <v/>
      </c>
      <c r="C307" s="47"/>
      <c r="D307" s="48"/>
      <c r="E307" s="48"/>
      <c r="F307" s="49"/>
      <c r="G307" s="49"/>
      <c r="H307" s="76" t="str">
        <f t="shared" si="7"/>
        <v/>
      </c>
      <c r="I307" s="73"/>
      <c r="J307" s="73"/>
      <c r="K307" s="50"/>
    </row>
    <row r="308" spans="1:11" ht="18.75" customHeight="1">
      <c r="A308" s="45">
        <v>301</v>
      </c>
      <c r="B308" s="46" t="str">
        <f t="shared" si="8"/>
        <v/>
      </c>
      <c r="C308" s="47"/>
      <c r="D308" s="48"/>
      <c r="E308" s="48"/>
      <c r="F308" s="49"/>
      <c r="G308" s="49"/>
      <c r="H308" s="76" t="str">
        <f t="shared" si="7"/>
        <v/>
      </c>
      <c r="I308" s="73"/>
      <c r="J308" s="73"/>
      <c r="K308" s="50"/>
    </row>
    <row r="309" spans="1:11" ht="18.75" customHeight="1">
      <c r="A309" s="45">
        <v>302</v>
      </c>
      <c r="B309" s="46" t="str">
        <f t="shared" si="8"/>
        <v/>
      </c>
      <c r="C309" s="47"/>
      <c r="D309" s="48"/>
      <c r="E309" s="48"/>
      <c r="F309" s="49"/>
      <c r="G309" s="49"/>
      <c r="H309" s="76" t="str">
        <f t="shared" si="7"/>
        <v/>
      </c>
      <c r="I309" s="73"/>
      <c r="J309" s="73"/>
      <c r="K309" s="50"/>
    </row>
    <row r="310" spans="1:11" ht="18.75" customHeight="1">
      <c r="A310" s="45">
        <v>303</v>
      </c>
      <c r="B310" s="46" t="str">
        <f t="shared" si="8"/>
        <v/>
      </c>
      <c r="C310" s="47"/>
      <c r="D310" s="48"/>
      <c r="E310" s="48"/>
      <c r="F310" s="49"/>
      <c r="G310" s="49"/>
      <c r="H310" s="76" t="str">
        <f t="shared" si="7"/>
        <v/>
      </c>
      <c r="I310" s="73"/>
      <c r="J310" s="73"/>
      <c r="K310" s="50"/>
    </row>
    <row r="311" spans="1:11" ht="18.75" customHeight="1">
      <c r="A311" s="45">
        <v>304</v>
      </c>
      <c r="B311" s="46" t="str">
        <f t="shared" si="8"/>
        <v/>
      </c>
      <c r="C311" s="47"/>
      <c r="D311" s="48"/>
      <c r="E311" s="48"/>
      <c r="F311" s="49"/>
      <c r="G311" s="49"/>
      <c r="H311" s="76" t="str">
        <f t="shared" si="7"/>
        <v/>
      </c>
      <c r="I311" s="73"/>
      <c r="J311" s="73"/>
      <c r="K311" s="50"/>
    </row>
    <row r="312" spans="1:11" ht="18.75" customHeight="1">
      <c r="A312" s="45">
        <v>305</v>
      </c>
      <c r="B312" s="46" t="str">
        <f t="shared" si="8"/>
        <v/>
      </c>
      <c r="C312" s="47"/>
      <c r="D312" s="48"/>
      <c r="E312" s="48"/>
      <c r="F312" s="49"/>
      <c r="G312" s="49"/>
      <c r="H312" s="76" t="str">
        <f t="shared" si="7"/>
        <v/>
      </c>
      <c r="I312" s="73"/>
      <c r="J312" s="73"/>
      <c r="K312" s="50"/>
    </row>
    <row r="313" spans="1:11" ht="18.75" customHeight="1">
      <c r="A313" s="45">
        <v>306</v>
      </c>
      <c r="B313" s="46" t="str">
        <f t="shared" si="8"/>
        <v/>
      </c>
      <c r="C313" s="47"/>
      <c r="D313" s="48"/>
      <c r="E313" s="48"/>
      <c r="F313" s="49"/>
      <c r="G313" s="49"/>
      <c r="H313" s="76" t="str">
        <f t="shared" si="7"/>
        <v/>
      </c>
      <c r="I313" s="73"/>
      <c r="J313" s="73"/>
      <c r="K313" s="50"/>
    </row>
    <row r="314" spans="1:11" ht="18.75" customHeight="1">
      <c r="A314" s="45">
        <v>307</v>
      </c>
      <c r="B314" s="46" t="str">
        <f t="shared" si="8"/>
        <v/>
      </c>
      <c r="C314" s="47"/>
      <c r="D314" s="48"/>
      <c r="E314" s="48"/>
      <c r="F314" s="49"/>
      <c r="G314" s="49"/>
      <c r="H314" s="76" t="str">
        <f t="shared" si="7"/>
        <v/>
      </c>
      <c r="I314" s="73"/>
      <c r="J314" s="73"/>
      <c r="K314" s="50"/>
    </row>
    <row r="315" spans="1:11" ht="18.75" customHeight="1">
      <c r="A315" s="45">
        <v>308</v>
      </c>
      <c r="B315" s="46" t="str">
        <f t="shared" si="8"/>
        <v/>
      </c>
      <c r="C315" s="47"/>
      <c r="D315" s="48"/>
      <c r="E315" s="48"/>
      <c r="F315" s="49"/>
      <c r="G315" s="49"/>
      <c r="H315" s="76" t="str">
        <f t="shared" si="7"/>
        <v/>
      </c>
      <c r="I315" s="73"/>
      <c r="J315" s="73"/>
      <c r="K315" s="50"/>
    </row>
    <row r="316" spans="1:11" ht="18.75" customHeight="1">
      <c r="A316" s="45">
        <v>309</v>
      </c>
      <c r="B316" s="46" t="str">
        <f t="shared" si="8"/>
        <v/>
      </c>
      <c r="C316" s="47"/>
      <c r="D316" s="48"/>
      <c r="E316" s="48"/>
      <c r="F316" s="49"/>
      <c r="G316" s="49"/>
      <c r="H316" s="76" t="str">
        <f t="shared" si="7"/>
        <v/>
      </c>
      <c r="I316" s="73"/>
      <c r="J316" s="73"/>
      <c r="K316" s="50"/>
    </row>
    <row r="317" spans="1:11" ht="18.75" customHeight="1">
      <c r="A317" s="45">
        <v>310</v>
      </c>
      <c r="B317" s="46" t="str">
        <f t="shared" si="8"/>
        <v/>
      </c>
      <c r="C317" s="47"/>
      <c r="D317" s="48"/>
      <c r="E317" s="48"/>
      <c r="F317" s="49"/>
      <c r="G317" s="49"/>
      <c r="H317" s="76" t="str">
        <f t="shared" si="7"/>
        <v/>
      </c>
      <c r="I317" s="73"/>
      <c r="J317" s="73"/>
      <c r="K317" s="50"/>
    </row>
    <row r="318" spans="1:11" ht="18.75" customHeight="1">
      <c r="A318" s="45">
        <v>311</v>
      </c>
      <c r="B318" s="46" t="str">
        <f t="shared" si="8"/>
        <v/>
      </c>
      <c r="C318" s="47"/>
      <c r="D318" s="48"/>
      <c r="E318" s="48"/>
      <c r="F318" s="49"/>
      <c r="G318" s="49"/>
      <c r="H318" s="76" t="str">
        <f t="shared" si="7"/>
        <v/>
      </c>
      <c r="I318" s="73"/>
      <c r="J318" s="73"/>
      <c r="K318" s="50"/>
    </row>
    <row r="319" spans="1:11" ht="18.75" customHeight="1">
      <c r="A319" s="45">
        <v>312</v>
      </c>
      <c r="B319" s="46" t="str">
        <f t="shared" si="8"/>
        <v/>
      </c>
      <c r="C319" s="47"/>
      <c r="D319" s="48"/>
      <c r="E319" s="48"/>
      <c r="F319" s="49"/>
      <c r="G319" s="49"/>
      <c r="H319" s="76" t="str">
        <f t="shared" si="7"/>
        <v/>
      </c>
      <c r="I319" s="73"/>
      <c r="J319" s="73"/>
      <c r="K319" s="50"/>
    </row>
    <row r="320" spans="1:11" ht="18.75" customHeight="1">
      <c r="A320" s="45">
        <v>313</v>
      </c>
      <c r="B320" s="46" t="str">
        <f t="shared" si="8"/>
        <v/>
      </c>
      <c r="C320" s="47"/>
      <c r="D320" s="48"/>
      <c r="E320" s="48"/>
      <c r="F320" s="49"/>
      <c r="G320" s="49"/>
      <c r="H320" s="76" t="str">
        <f t="shared" si="7"/>
        <v/>
      </c>
      <c r="I320" s="73"/>
      <c r="J320" s="73"/>
      <c r="K320" s="50"/>
    </row>
    <row r="321" spans="1:11" ht="18.75" customHeight="1">
      <c r="A321" s="45">
        <v>314</v>
      </c>
      <c r="B321" s="46" t="str">
        <f t="shared" si="8"/>
        <v/>
      </c>
      <c r="C321" s="47"/>
      <c r="D321" s="48"/>
      <c r="E321" s="48"/>
      <c r="F321" s="49"/>
      <c r="G321" s="49"/>
      <c r="H321" s="76" t="str">
        <f t="shared" si="7"/>
        <v/>
      </c>
      <c r="I321" s="73"/>
      <c r="J321" s="73"/>
      <c r="K321" s="50"/>
    </row>
    <row r="322" spans="1:11" ht="18.75" customHeight="1">
      <c r="A322" s="45">
        <v>315</v>
      </c>
      <c r="B322" s="46" t="str">
        <f t="shared" si="8"/>
        <v/>
      </c>
      <c r="C322" s="47"/>
      <c r="D322" s="48"/>
      <c r="E322" s="48"/>
      <c r="F322" s="49"/>
      <c r="G322" s="49"/>
      <c r="H322" s="76" t="str">
        <f t="shared" si="7"/>
        <v/>
      </c>
      <c r="I322" s="73"/>
      <c r="J322" s="73"/>
      <c r="K322" s="50"/>
    </row>
    <row r="323" spans="1:11" ht="18.75" customHeight="1">
      <c r="A323" s="45">
        <v>316</v>
      </c>
      <c r="B323" s="46" t="str">
        <f t="shared" si="8"/>
        <v/>
      </c>
      <c r="C323" s="47"/>
      <c r="D323" s="48"/>
      <c r="E323" s="48"/>
      <c r="F323" s="49"/>
      <c r="G323" s="49"/>
      <c r="H323" s="76" t="str">
        <f t="shared" si="7"/>
        <v/>
      </c>
      <c r="I323" s="73"/>
      <c r="J323" s="73"/>
      <c r="K323" s="50"/>
    </row>
    <row r="324" spans="1:11" ht="18.75" customHeight="1">
      <c r="A324" s="45">
        <v>317</v>
      </c>
      <c r="B324" s="46" t="str">
        <f t="shared" si="8"/>
        <v/>
      </c>
      <c r="C324" s="47"/>
      <c r="D324" s="48"/>
      <c r="E324" s="48"/>
      <c r="F324" s="49"/>
      <c r="G324" s="49"/>
      <c r="H324" s="76" t="str">
        <f t="shared" si="7"/>
        <v/>
      </c>
      <c r="I324" s="73"/>
      <c r="J324" s="73"/>
      <c r="K324" s="50"/>
    </row>
    <row r="325" spans="1:11" ht="18.75" customHeight="1">
      <c r="A325" s="45">
        <v>318</v>
      </c>
      <c r="B325" s="46" t="str">
        <f t="shared" si="8"/>
        <v/>
      </c>
      <c r="C325" s="47"/>
      <c r="D325" s="48"/>
      <c r="E325" s="48"/>
      <c r="F325" s="49"/>
      <c r="G325" s="49"/>
      <c r="H325" s="76" t="str">
        <f t="shared" si="7"/>
        <v/>
      </c>
      <c r="I325" s="73"/>
      <c r="J325" s="73"/>
      <c r="K325" s="50"/>
    </row>
    <row r="326" spans="1:11" ht="18.75" customHeight="1">
      <c r="A326" s="45">
        <v>319</v>
      </c>
      <c r="B326" s="46" t="str">
        <f t="shared" si="8"/>
        <v/>
      </c>
      <c r="C326" s="47"/>
      <c r="D326" s="48"/>
      <c r="E326" s="48"/>
      <c r="F326" s="49"/>
      <c r="G326" s="49"/>
      <c r="H326" s="76" t="str">
        <f t="shared" si="7"/>
        <v/>
      </c>
      <c r="I326" s="73"/>
      <c r="J326" s="73"/>
      <c r="K326" s="50"/>
    </row>
    <row r="327" spans="1:11" ht="18.75" customHeight="1">
      <c r="A327" s="45">
        <v>320</v>
      </c>
      <c r="B327" s="46" t="str">
        <f t="shared" si="8"/>
        <v/>
      </c>
      <c r="C327" s="47"/>
      <c r="D327" s="48"/>
      <c r="E327" s="48"/>
      <c r="F327" s="49"/>
      <c r="G327" s="49"/>
      <c r="H327" s="76" t="str">
        <f t="shared" si="7"/>
        <v/>
      </c>
      <c r="I327" s="73"/>
      <c r="J327" s="73"/>
      <c r="K327" s="50"/>
    </row>
    <row r="328" spans="1:11" ht="18.75" customHeight="1">
      <c r="A328" s="45">
        <v>321</v>
      </c>
      <c r="B328" s="46"/>
      <c r="C328" s="47"/>
      <c r="D328" s="48"/>
      <c r="E328" s="48"/>
      <c r="F328" s="49"/>
      <c r="G328" s="49"/>
      <c r="H328" s="76" t="str">
        <f t="shared" si="7"/>
        <v/>
      </c>
      <c r="I328" s="73"/>
      <c r="J328" s="73"/>
      <c r="K328" s="50"/>
    </row>
    <row r="329" spans="1:11" ht="18.75" customHeight="1">
      <c r="A329" s="45">
        <v>322</v>
      </c>
      <c r="B329" s="46"/>
      <c r="C329" s="47"/>
      <c r="D329" s="48"/>
      <c r="E329" s="48"/>
      <c r="F329" s="49"/>
      <c r="G329" s="49"/>
      <c r="H329" s="76" t="str">
        <f t="shared" si="7"/>
        <v/>
      </c>
      <c r="I329" s="73"/>
      <c r="J329" s="73"/>
      <c r="K329" s="50"/>
    </row>
    <row r="330" spans="1:11" ht="18.75" customHeight="1">
      <c r="A330" s="45">
        <v>323</v>
      </c>
      <c r="B330" s="46"/>
      <c r="C330" s="47"/>
      <c r="D330" s="48"/>
      <c r="E330" s="48"/>
      <c r="F330" s="49"/>
      <c r="G330" s="49"/>
      <c r="H330" s="76" t="str">
        <f t="shared" si="7"/>
        <v/>
      </c>
      <c r="I330" s="73"/>
      <c r="J330" s="73"/>
      <c r="K330" s="50"/>
    </row>
    <row r="331" spans="1:11" ht="18.75" customHeight="1">
      <c r="A331" s="45">
        <v>324</v>
      </c>
      <c r="B331" s="46"/>
      <c r="C331" s="47"/>
      <c r="D331" s="48"/>
      <c r="E331" s="48"/>
      <c r="F331" s="49"/>
      <c r="G331" s="49"/>
      <c r="H331" s="76" t="str">
        <f t="shared" si="7"/>
        <v/>
      </c>
      <c r="I331" s="73"/>
      <c r="J331" s="73"/>
      <c r="K331" s="50"/>
    </row>
  </sheetData>
  <mergeCells count="1">
    <mergeCell ref="C1:D1"/>
  </mergeCells>
  <phoneticPr fontId="2"/>
  <conditionalFormatting sqref="I12:J1048576 I2:J7">
    <cfRule type="cellIs" dxfId="1" priority="2" operator="equal">
      <formula>0</formula>
    </cfRule>
  </conditionalFormatting>
  <conditionalFormatting sqref="I8:J11">
    <cfRule type="cellIs" dxfId="0" priority="1" operator="equal">
      <formula>0</formula>
    </cfRule>
  </conditionalFormatting>
  <dataValidations count="2">
    <dataValidation type="list" allowBlank="1" showInputMessage="1" showErrorMessage="1" sqref="D2:D1048576" xr:uid="{00000000-0002-0000-0300-000000000000}">
      <formula1>収入分類表</formula1>
    </dataValidation>
    <dataValidation type="list" allowBlank="1" showInputMessage="1" showErrorMessage="1" sqref="C2:C3 E6:E1048576 E2:E3" xr:uid="{00000000-0002-0000-0300-000001000000}">
      <formula1>支出分類表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4294967293" verticalDpi="0" r:id="rId1"/>
  <rowBreaks count="1" manualBreakCount="1">
    <brk id="249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DDL!$D$2:$D$15</xm:f>
          </x14:formula1>
          <xm:sqref>J7:J1048576 J1:J5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A7A0-876C-4173-9E9E-74335EFFC2CC}">
  <sheetPr>
    <tabColor rgb="FF00B0F0"/>
  </sheetPr>
  <dimension ref="B3:B54"/>
  <sheetViews>
    <sheetView workbookViewId="0">
      <selection activeCell="R12" sqref="R12"/>
    </sheetView>
  </sheetViews>
  <sheetFormatPr defaultRowHeight="13.2"/>
  <sheetData>
    <row r="3" spans="2:2">
      <c r="B3" t="s">
        <v>131</v>
      </c>
    </row>
    <row r="22" spans="2:2">
      <c r="B22" t="s">
        <v>129</v>
      </c>
    </row>
    <row r="54" spans="2:2">
      <c r="B54" t="s">
        <v>130</v>
      </c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B1:C74"/>
  <sheetViews>
    <sheetView workbookViewId="0">
      <selection activeCell="M28" sqref="M28"/>
    </sheetView>
  </sheetViews>
  <sheetFormatPr defaultRowHeight="13.2"/>
  <sheetData>
    <row r="1" spans="2:3">
      <c r="B1" s="104" t="s">
        <v>60</v>
      </c>
      <c r="C1" s="104"/>
    </row>
    <row r="3" spans="2:3">
      <c r="B3" t="s">
        <v>70</v>
      </c>
    </row>
    <row r="5" spans="2:3">
      <c r="B5" t="s">
        <v>61</v>
      </c>
    </row>
    <row r="21" spans="2:2">
      <c r="B21" t="s">
        <v>62</v>
      </c>
    </row>
    <row r="22" spans="2:2">
      <c r="B22" t="s">
        <v>67</v>
      </c>
    </row>
    <row r="23" spans="2:2" s="12" customFormat="1">
      <c r="B23" s="12" t="s">
        <v>68</v>
      </c>
    </row>
    <row r="59" spans="2:2" s="12" customFormat="1"/>
    <row r="60" spans="2:2" s="12" customFormat="1"/>
    <row r="61" spans="2:2" s="12" customFormat="1"/>
    <row r="63" spans="2:2">
      <c r="B63" t="s">
        <v>63</v>
      </c>
    </row>
    <row r="71" spans="2:2">
      <c r="B71" t="s">
        <v>66</v>
      </c>
    </row>
    <row r="72" spans="2:2">
      <c r="B72" t="s">
        <v>65</v>
      </c>
    </row>
    <row r="73" spans="2:2">
      <c r="B73" t="s">
        <v>64</v>
      </c>
    </row>
    <row r="74" spans="2:2">
      <c r="B74" t="s">
        <v>69</v>
      </c>
    </row>
  </sheetData>
  <mergeCells count="1">
    <mergeCell ref="B1:C1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66"/>
  </sheetPr>
  <dimension ref="B1:F123"/>
  <sheetViews>
    <sheetView workbookViewId="0">
      <selection activeCell="J34" sqref="J34"/>
    </sheetView>
  </sheetViews>
  <sheetFormatPr defaultRowHeight="13.2"/>
  <sheetData>
    <row r="1" spans="2:6">
      <c r="B1" s="105" t="s">
        <v>72</v>
      </c>
      <c r="C1" s="105"/>
      <c r="D1" s="105"/>
      <c r="E1" s="105"/>
      <c r="F1" s="105"/>
    </row>
    <row r="3" spans="2:6">
      <c r="B3" t="s">
        <v>119</v>
      </c>
    </row>
    <row r="4" spans="2:6">
      <c r="B4" t="s">
        <v>71</v>
      </c>
    </row>
    <row r="6" spans="2:6">
      <c r="B6" t="s">
        <v>118</v>
      </c>
    </row>
    <row r="33" spans="2:2" s="12" customFormat="1"/>
    <row r="34" spans="2:2">
      <c r="B34" t="s">
        <v>120</v>
      </c>
    </row>
    <row r="63" spans="2:2">
      <c r="B63" t="s">
        <v>121</v>
      </c>
    </row>
    <row r="64" spans="2:2" s="12" customFormat="1">
      <c r="B64" s="12" t="s">
        <v>122</v>
      </c>
    </row>
    <row r="65" spans="2:2" s="12" customFormat="1">
      <c r="B65" t="s">
        <v>123</v>
      </c>
    </row>
    <row r="66" spans="2:2" s="12" customFormat="1"/>
    <row r="94" spans="2:2" s="12" customFormat="1">
      <c r="B94" s="12" t="s">
        <v>124</v>
      </c>
    </row>
    <row r="123" spans="2:2">
      <c r="B123" t="s">
        <v>125</v>
      </c>
    </row>
  </sheetData>
  <mergeCells count="1">
    <mergeCell ref="B1:F1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出納帳</vt:lpstr>
      <vt:lpstr>集計表</vt:lpstr>
      <vt:lpstr>DDL</vt:lpstr>
      <vt:lpstr>記入例</vt:lpstr>
      <vt:lpstr>集計表の印刷</vt:lpstr>
      <vt:lpstr>ﾌｨﾙﾀｰの使い方</vt:lpstr>
      <vt:lpstr>出納帳ｺﾋﾟｰ方法</vt:lpstr>
      <vt:lpstr>学年</vt:lpstr>
      <vt:lpstr>記入例!支出金額</vt:lpstr>
      <vt:lpstr>支出金額</vt:lpstr>
      <vt:lpstr>記入例!支出項目</vt:lpstr>
      <vt:lpstr>支出項目</vt:lpstr>
      <vt:lpstr>支出分類表</vt:lpstr>
      <vt:lpstr>記入例!収入金額</vt:lpstr>
      <vt:lpstr>収入金額</vt:lpstr>
      <vt:lpstr>記入例!収入項目</vt:lpstr>
      <vt:lpstr>収入項目</vt:lpstr>
      <vt:lpstr>収入分類表</vt:lpstr>
      <vt:lpstr>記入例!日付</vt:lpstr>
      <vt:lpstr>日付</vt:lpstr>
      <vt:lpstr>備考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茂木眞</dc:creator>
  <cp:lastModifiedBy>茂木 眞</cp:lastModifiedBy>
  <cp:lastPrinted>2022-03-22T23:40:38Z</cp:lastPrinted>
  <dcterms:created xsi:type="dcterms:W3CDTF">2016-03-01T06:32:39Z</dcterms:created>
  <dcterms:modified xsi:type="dcterms:W3CDTF">2022-03-23T06:03:57Z</dcterms:modified>
</cp:coreProperties>
</file>