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眞\Desktop\"/>
    </mc:Choice>
  </mc:AlternateContent>
  <bookViews>
    <workbookView xWindow="0" yWindow="0" windowWidth="20490" windowHeight="8685"/>
  </bookViews>
  <sheets>
    <sheet name="集計" sheetId="2" r:id="rId1"/>
    <sheet name="家計簿" sheetId="1" r:id="rId2"/>
    <sheet name="基本収支" sheetId="4" r:id="rId3"/>
    <sheet name="DDL" sheetId="3" r:id="rId4"/>
  </sheets>
  <definedNames>
    <definedName name="_xlnm._FilterDatabase" localSheetId="1" hidden="1">家計簿!$E$3:$G$177</definedName>
    <definedName name="金額">家計簿!$D$4:$D$4949</definedName>
    <definedName name="日付">家計簿!$C$4:$C$4949</definedName>
    <definedName name="分類">家計簿!$F$4:$F$4949</definedName>
    <definedName name="分類表">DDL!$B$2:$B$42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2" l="1"/>
  <c r="F39" i="2"/>
  <c r="G39" i="2"/>
  <c r="H39" i="2"/>
  <c r="I39" i="2"/>
  <c r="J39" i="2"/>
  <c r="K39" i="2"/>
  <c r="L39" i="2"/>
  <c r="M39" i="2"/>
  <c r="N39" i="2"/>
  <c r="O39" i="2"/>
  <c r="P39" i="2"/>
  <c r="E38" i="2"/>
  <c r="F38" i="2"/>
  <c r="G38" i="2"/>
  <c r="H38" i="2"/>
  <c r="I38" i="2"/>
  <c r="J38" i="2"/>
  <c r="K38" i="2"/>
  <c r="L38" i="2"/>
  <c r="M38" i="2"/>
  <c r="N38" i="2"/>
  <c r="O38" i="2"/>
  <c r="P38" i="2"/>
  <c r="E25" i="2"/>
  <c r="F25" i="2"/>
  <c r="G25" i="2"/>
  <c r="H25" i="2"/>
  <c r="I25" i="2"/>
  <c r="J25" i="2"/>
  <c r="K25" i="2"/>
  <c r="L25" i="2"/>
  <c r="M25" i="2"/>
  <c r="N25" i="2"/>
  <c r="O25" i="2"/>
  <c r="P25" i="2"/>
  <c r="E19" i="2"/>
  <c r="F19" i="2"/>
  <c r="G19" i="2"/>
  <c r="H19" i="2"/>
  <c r="I19" i="2"/>
  <c r="J19" i="2"/>
  <c r="K19" i="2"/>
  <c r="L19" i="2"/>
  <c r="M19" i="2"/>
  <c r="N19" i="2"/>
  <c r="O19" i="2"/>
  <c r="P19" i="2"/>
  <c r="E20" i="2"/>
  <c r="F20" i="2"/>
  <c r="G20" i="2"/>
  <c r="H20" i="2"/>
  <c r="I20" i="2"/>
  <c r="J20" i="2"/>
  <c r="K20" i="2"/>
  <c r="L20" i="2"/>
  <c r="M20" i="2"/>
  <c r="N20" i="2"/>
  <c r="O20" i="2"/>
  <c r="P20" i="2"/>
  <c r="E21" i="2"/>
  <c r="F21" i="2"/>
  <c r="G21" i="2"/>
  <c r="H21" i="2"/>
  <c r="I21" i="2"/>
  <c r="J21" i="2"/>
  <c r="K21" i="2"/>
  <c r="L21" i="2"/>
  <c r="M21" i="2"/>
  <c r="N21" i="2"/>
  <c r="O21" i="2"/>
  <c r="P21" i="2"/>
  <c r="E22" i="2"/>
  <c r="F22" i="2"/>
  <c r="G22" i="2"/>
  <c r="H22" i="2"/>
  <c r="I22" i="2"/>
  <c r="J22" i="2"/>
  <c r="K22" i="2"/>
  <c r="L22" i="2"/>
  <c r="M22" i="2"/>
  <c r="N22" i="2"/>
  <c r="O22" i="2"/>
  <c r="P22" i="2"/>
  <c r="E23" i="2"/>
  <c r="F23" i="2"/>
  <c r="G23" i="2"/>
  <c r="H23" i="2"/>
  <c r="I23" i="2"/>
  <c r="J23" i="2"/>
  <c r="K23" i="2"/>
  <c r="L23" i="2"/>
  <c r="M23" i="2"/>
  <c r="N23" i="2"/>
  <c r="O23" i="2"/>
  <c r="P23" i="2"/>
  <c r="E24" i="2"/>
  <c r="F24" i="2"/>
  <c r="G24" i="2"/>
  <c r="H24" i="2"/>
  <c r="I24" i="2"/>
  <c r="J24" i="2"/>
  <c r="K24" i="2"/>
  <c r="L24" i="2"/>
  <c r="M24" i="2"/>
  <c r="N24" i="2"/>
  <c r="O24" i="2"/>
  <c r="P24" i="2"/>
  <c r="E17" i="2"/>
  <c r="F17" i="2"/>
  <c r="G17" i="2"/>
  <c r="H17" i="2"/>
  <c r="I17" i="2"/>
  <c r="J17" i="2"/>
  <c r="K17" i="2"/>
  <c r="L17" i="2"/>
  <c r="M17" i="2"/>
  <c r="N17" i="2"/>
  <c r="O17" i="2"/>
  <c r="P17" i="2"/>
  <c r="E14" i="2"/>
  <c r="F14" i="2"/>
  <c r="G14" i="2"/>
  <c r="H14" i="2"/>
  <c r="I14" i="2"/>
  <c r="J14" i="2"/>
  <c r="K14" i="2"/>
  <c r="L14" i="2"/>
  <c r="M14" i="2"/>
  <c r="N14" i="2"/>
  <c r="O14" i="2"/>
  <c r="P14" i="2"/>
  <c r="E15" i="2"/>
  <c r="F15" i="2"/>
  <c r="G15" i="2"/>
  <c r="H15" i="2"/>
  <c r="I15" i="2"/>
  <c r="J15" i="2"/>
  <c r="K15" i="2"/>
  <c r="L15" i="2"/>
  <c r="M15" i="2"/>
  <c r="N15" i="2"/>
  <c r="O15" i="2"/>
  <c r="P15" i="2"/>
  <c r="E16" i="2"/>
  <c r="F16" i="2"/>
  <c r="G16" i="2"/>
  <c r="H16" i="2"/>
  <c r="I16" i="2"/>
  <c r="J16" i="2"/>
  <c r="K16" i="2"/>
  <c r="L16" i="2"/>
  <c r="M16" i="2"/>
  <c r="N16" i="2"/>
  <c r="O16" i="2"/>
  <c r="P16" i="2"/>
  <c r="E11" i="2"/>
  <c r="F11" i="2"/>
  <c r="G11" i="2"/>
  <c r="H11" i="2"/>
  <c r="I11" i="2"/>
  <c r="J11" i="2"/>
  <c r="K11" i="2"/>
  <c r="L11" i="2"/>
  <c r="M11" i="2"/>
  <c r="N11" i="2"/>
  <c r="O11" i="2"/>
  <c r="P11" i="2"/>
  <c r="E9" i="2"/>
  <c r="F9" i="2"/>
  <c r="G9" i="2"/>
  <c r="H9" i="2"/>
  <c r="I9" i="2"/>
  <c r="J9" i="2"/>
  <c r="K9" i="2"/>
  <c r="L9" i="2"/>
  <c r="M9" i="2"/>
  <c r="N9" i="2"/>
  <c r="O9" i="2"/>
  <c r="P9" i="2"/>
  <c r="G8" i="2"/>
  <c r="B30" i="1" l="1"/>
  <c r="B31" i="1"/>
  <c r="B22" i="1"/>
  <c r="B23" i="1"/>
  <c r="B24" i="1"/>
  <c r="B25" i="1"/>
  <c r="B26" i="1"/>
  <c r="B27" i="1"/>
  <c r="B28" i="1"/>
  <c r="B18" i="1" l="1"/>
  <c r="B19" i="1"/>
  <c r="B20" i="1"/>
  <c r="B21" i="1"/>
  <c r="B17" i="1" l="1"/>
  <c r="B16" i="1" l="1"/>
  <c r="E29" i="2" l="1"/>
  <c r="F29" i="2"/>
  <c r="G29" i="2"/>
  <c r="H29" i="2"/>
  <c r="I29" i="2"/>
  <c r="J29" i="2"/>
  <c r="K29" i="2"/>
  <c r="L29" i="2"/>
  <c r="M29" i="2"/>
  <c r="N29" i="2"/>
  <c r="O29" i="2"/>
  <c r="P29" i="2"/>
  <c r="C8" i="4" l="1"/>
  <c r="E34" i="2" l="1"/>
  <c r="F34" i="2"/>
  <c r="G34" i="2"/>
  <c r="H34" i="2"/>
  <c r="I34" i="2"/>
  <c r="J34" i="2"/>
  <c r="K34" i="2"/>
  <c r="L34" i="2"/>
  <c r="M34" i="2"/>
  <c r="N34" i="2"/>
  <c r="O34" i="2"/>
  <c r="P34" i="2"/>
  <c r="E59" i="2" l="1"/>
  <c r="F59" i="2"/>
  <c r="G59" i="2"/>
  <c r="H59" i="2"/>
  <c r="I59" i="2"/>
  <c r="J59" i="2"/>
  <c r="K59" i="2"/>
  <c r="L59" i="2"/>
  <c r="M59" i="2"/>
  <c r="N59" i="2"/>
  <c r="O59" i="2"/>
  <c r="P59" i="2"/>
  <c r="E33" i="2" l="1"/>
  <c r="F33" i="2"/>
  <c r="G33" i="2"/>
  <c r="H33" i="2"/>
  <c r="I33" i="2"/>
  <c r="J33" i="2"/>
  <c r="K33" i="2"/>
  <c r="L33" i="2"/>
  <c r="M33" i="2"/>
  <c r="N33" i="2"/>
  <c r="O33" i="2"/>
  <c r="P33" i="2"/>
  <c r="P43" i="2" l="1"/>
  <c r="O43" i="2"/>
  <c r="N43" i="2"/>
  <c r="P41" i="2"/>
  <c r="O41" i="2"/>
  <c r="N41" i="2"/>
  <c r="P40" i="2"/>
  <c r="O40" i="2"/>
  <c r="N40" i="2"/>
  <c r="P35" i="2"/>
  <c r="O35" i="2"/>
  <c r="N35" i="2"/>
  <c r="P37" i="2"/>
  <c r="O37" i="2"/>
  <c r="N37" i="2"/>
  <c r="P36" i="2"/>
  <c r="O36" i="2"/>
  <c r="N36" i="2"/>
  <c r="P28" i="2"/>
  <c r="O28" i="2"/>
  <c r="N28" i="2"/>
  <c r="P27" i="2"/>
  <c r="O27" i="2"/>
  <c r="N27" i="2"/>
  <c r="P32" i="2"/>
  <c r="O32" i="2"/>
  <c r="N32" i="2"/>
  <c r="P26" i="2"/>
  <c r="O26" i="2"/>
  <c r="N26" i="2"/>
  <c r="P31" i="2"/>
  <c r="O31" i="2"/>
  <c r="N31" i="2"/>
  <c r="P30" i="2"/>
  <c r="O30" i="2"/>
  <c r="N30" i="2"/>
  <c r="P18" i="2"/>
  <c r="O18" i="2"/>
  <c r="N18" i="2"/>
  <c r="P13" i="2"/>
  <c r="O13" i="2"/>
  <c r="N13" i="2"/>
  <c r="P12" i="2"/>
  <c r="O12" i="2"/>
  <c r="N12" i="2"/>
  <c r="P10" i="2"/>
  <c r="O10" i="2"/>
  <c r="N10" i="2"/>
  <c r="P8" i="2"/>
  <c r="O8" i="2"/>
  <c r="N8" i="2"/>
  <c r="P7" i="2"/>
  <c r="O7" i="2"/>
  <c r="N7" i="2"/>
  <c r="P6" i="2"/>
  <c r="O6" i="2"/>
  <c r="N6" i="2"/>
  <c r="P5" i="2"/>
  <c r="O5" i="2"/>
  <c r="N5" i="2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29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15" i="1" l="1"/>
  <c r="B12" i="1" l="1"/>
  <c r="E32" i="2" l="1"/>
  <c r="F32" i="2"/>
  <c r="G32" i="2"/>
  <c r="H32" i="2"/>
  <c r="I32" i="2"/>
  <c r="J32" i="2"/>
  <c r="K32" i="2"/>
  <c r="L32" i="2"/>
  <c r="M32" i="2"/>
  <c r="B10" i="1"/>
  <c r="B9" i="1" l="1"/>
  <c r="E31" i="2" l="1"/>
  <c r="F31" i="2"/>
  <c r="G31" i="2"/>
  <c r="H31" i="2"/>
  <c r="I31" i="2"/>
  <c r="J31" i="2"/>
  <c r="K31" i="2"/>
  <c r="L31" i="2"/>
  <c r="M31" i="2"/>
  <c r="E40" i="2"/>
  <c r="F40" i="2"/>
  <c r="G40" i="2"/>
  <c r="H40" i="2"/>
  <c r="I40" i="2"/>
  <c r="J40" i="2"/>
  <c r="K40" i="2"/>
  <c r="L40" i="2"/>
  <c r="M40" i="2"/>
  <c r="B11" i="1" l="1"/>
  <c r="C26" i="4" l="1"/>
  <c r="E26" i="2" l="1"/>
  <c r="F26" i="2"/>
  <c r="G26" i="2"/>
  <c r="H26" i="2"/>
  <c r="I26" i="2"/>
  <c r="J26" i="2"/>
  <c r="K26" i="2"/>
  <c r="L26" i="2"/>
  <c r="M26" i="2"/>
  <c r="B6" i="1" l="1"/>
  <c r="B7" i="1"/>
  <c r="B8" i="1"/>
  <c r="B13" i="1"/>
  <c r="B4" i="1" l="1"/>
  <c r="B5" i="1"/>
  <c r="E7" i="2" l="1"/>
  <c r="F7" i="2"/>
  <c r="G7" i="2"/>
  <c r="H7" i="2"/>
  <c r="I7" i="2"/>
  <c r="J7" i="2"/>
  <c r="K7" i="2"/>
  <c r="L7" i="2"/>
  <c r="M7" i="2"/>
  <c r="E43" i="2" l="1"/>
  <c r="F43" i="2"/>
  <c r="G43" i="2"/>
  <c r="H43" i="2"/>
  <c r="I43" i="2"/>
  <c r="J43" i="2"/>
  <c r="K43" i="2"/>
  <c r="L43" i="2"/>
  <c r="M43" i="2"/>
  <c r="E28" i="2" l="1"/>
  <c r="F28" i="2"/>
  <c r="G28" i="2"/>
  <c r="H28" i="2"/>
  <c r="I28" i="2"/>
  <c r="J28" i="2"/>
  <c r="K28" i="2"/>
  <c r="L28" i="2"/>
  <c r="M28" i="2"/>
  <c r="B14" i="1" l="1"/>
  <c r="E36" i="2" l="1"/>
  <c r="F36" i="2"/>
  <c r="G36" i="2"/>
  <c r="H36" i="2"/>
  <c r="I36" i="2"/>
  <c r="J36" i="2"/>
  <c r="K36" i="2"/>
  <c r="L36" i="2"/>
  <c r="M36" i="2"/>
  <c r="E27" i="2" l="1"/>
  <c r="F27" i="2"/>
  <c r="G27" i="2"/>
  <c r="H27" i="2"/>
  <c r="I27" i="2"/>
  <c r="J27" i="2"/>
  <c r="K27" i="2"/>
  <c r="L27" i="2"/>
  <c r="M27" i="2"/>
  <c r="M35" i="2"/>
  <c r="L35" i="2"/>
  <c r="K35" i="2"/>
  <c r="J35" i="2"/>
  <c r="I35" i="2"/>
  <c r="H35" i="2"/>
  <c r="G35" i="2"/>
  <c r="F35" i="2"/>
  <c r="E35" i="2"/>
  <c r="E30" i="2" l="1"/>
  <c r="F30" i="2"/>
  <c r="G30" i="2"/>
  <c r="H30" i="2"/>
  <c r="I30" i="2"/>
  <c r="J30" i="2"/>
  <c r="K30" i="2"/>
  <c r="L30" i="2"/>
  <c r="M30" i="2"/>
  <c r="E6" i="2" l="1"/>
  <c r="F6" i="2"/>
  <c r="G6" i="2"/>
  <c r="H6" i="2"/>
  <c r="I6" i="2"/>
  <c r="J6" i="2"/>
  <c r="K6" i="2"/>
  <c r="L6" i="2"/>
  <c r="M6" i="2"/>
  <c r="E8" i="2"/>
  <c r="F8" i="2"/>
  <c r="H8" i="2"/>
  <c r="I8" i="2"/>
  <c r="J8" i="2"/>
  <c r="K8" i="2"/>
  <c r="L8" i="2"/>
  <c r="M8" i="2"/>
  <c r="E10" i="2"/>
  <c r="F10" i="2"/>
  <c r="G10" i="2"/>
  <c r="H10" i="2"/>
  <c r="I10" i="2"/>
  <c r="J10" i="2"/>
  <c r="K10" i="2"/>
  <c r="L10" i="2"/>
  <c r="M10" i="2"/>
  <c r="E12" i="2"/>
  <c r="F12" i="2"/>
  <c r="G12" i="2"/>
  <c r="H12" i="2"/>
  <c r="I12" i="2"/>
  <c r="J12" i="2"/>
  <c r="K12" i="2"/>
  <c r="L12" i="2"/>
  <c r="M12" i="2"/>
  <c r="E13" i="2"/>
  <c r="F13" i="2"/>
  <c r="G13" i="2"/>
  <c r="H13" i="2"/>
  <c r="I13" i="2"/>
  <c r="J13" i="2"/>
  <c r="K13" i="2"/>
  <c r="L13" i="2"/>
  <c r="M13" i="2"/>
  <c r="E18" i="2"/>
  <c r="F18" i="2"/>
  <c r="G18" i="2"/>
  <c r="H18" i="2"/>
  <c r="I18" i="2"/>
  <c r="J18" i="2"/>
  <c r="K18" i="2"/>
  <c r="L18" i="2"/>
  <c r="M18" i="2"/>
  <c r="E37" i="2"/>
  <c r="F37" i="2"/>
  <c r="G37" i="2"/>
  <c r="H37" i="2"/>
  <c r="I37" i="2"/>
  <c r="J37" i="2"/>
  <c r="K37" i="2"/>
  <c r="L37" i="2"/>
  <c r="M37" i="2"/>
  <c r="E41" i="2"/>
  <c r="F41" i="2"/>
  <c r="G41" i="2"/>
  <c r="H41" i="2"/>
  <c r="I41" i="2"/>
  <c r="J41" i="2"/>
  <c r="K41" i="2"/>
  <c r="L41" i="2"/>
  <c r="M41" i="2"/>
  <c r="E5" i="2" l="1"/>
  <c r="F5" i="2"/>
  <c r="G5" i="2"/>
  <c r="H5" i="2"/>
  <c r="I5" i="2"/>
  <c r="J5" i="2"/>
  <c r="K5" i="2"/>
  <c r="L5" i="2"/>
  <c r="M5" i="2"/>
  <c r="P42" i="2" l="1"/>
  <c r="P2" i="2" s="1"/>
  <c r="L42" i="2"/>
  <c r="L2" i="2" s="1"/>
  <c r="M42" i="2"/>
  <c r="M2" i="2" s="1"/>
  <c r="J42" i="2"/>
  <c r="J2" i="2" s="1"/>
  <c r="G42" i="2"/>
  <c r="G2" i="2" s="1"/>
  <c r="O42" i="2"/>
  <c r="O2" i="2" s="1"/>
  <c r="N42" i="2"/>
  <c r="N2" i="2" s="1"/>
  <c r="H42" i="2"/>
  <c r="H2" i="2" s="1"/>
  <c r="I42" i="2"/>
  <c r="I2" i="2" s="1"/>
  <c r="E42" i="2"/>
  <c r="E2" i="2" s="1"/>
  <c r="E1" i="2" s="1"/>
  <c r="K42" i="2"/>
  <c r="K2" i="2" s="1"/>
  <c r="F42" i="2"/>
  <c r="F2" i="2" s="1"/>
  <c r="F1" i="2" l="1"/>
  <c r="G1" i="2" s="1"/>
  <c r="H1" i="2" s="1"/>
  <c r="I1" i="2" s="1"/>
  <c r="J1" i="2" s="1"/>
  <c r="K1" i="2" s="1"/>
  <c r="L1" i="2" s="1"/>
  <c r="M1" i="2" s="1"/>
  <c r="N1" i="2" s="1"/>
  <c r="O1" i="2" s="1"/>
  <c r="P1" i="2" s="1"/>
</calcChain>
</file>

<file path=xl/sharedStrings.xml><?xml version="1.0" encoding="utf-8"?>
<sst xmlns="http://schemas.openxmlformats.org/spreadsheetml/2006/main" count="228" uniqueCount="118">
  <si>
    <t>日付</t>
    <rPh sb="0" eb="2">
      <t>ヒヅケ</t>
    </rPh>
    <phoneticPr fontId="2"/>
  </si>
  <si>
    <t>金額</t>
    <rPh sb="0" eb="2">
      <t>キンガク</t>
    </rPh>
    <phoneticPr fontId="2"/>
  </si>
  <si>
    <t>場所</t>
    <rPh sb="0" eb="2">
      <t>バショ</t>
    </rPh>
    <phoneticPr fontId="2"/>
  </si>
  <si>
    <t>昼食</t>
    <rPh sb="0" eb="2">
      <t>チュウショク</t>
    </rPh>
    <phoneticPr fontId="2"/>
  </si>
  <si>
    <t>No.</t>
    <phoneticPr fontId="2"/>
  </si>
  <si>
    <t>備考</t>
    <rPh sb="0" eb="2">
      <t>ビコウ</t>
    </rPh>
    <phoneticPr fontId="2"/>
  </si>
  <si>
    <t>分類</t>
    <rPh sb="0" eb="2">
      <t>ブンルイ</t>
    </rPh>
    <phoneticPr fontId="2"/>
  </si>
  <si>
    <t>合計</t>
    <rPh sb="0" eb="2">
      <t>ゴウケイ</t>
    </rPh>
    <phoneticPr fontId="2"/>
  </si>
  <si>
    <t>外食</t>
    <rPh sb="0" eb="2">
      <t>ガイショク</t>
    </rPh>
    <phoneticPr fontId="2"/>
  </si>
  <si>
    <t>名称</t>
    <rPh sb="0" eb="2">
      <t>メイショウ</t>
    </rPh>
    <phoneticPr fontId="2"/>
  </si>
  <si>
    <t>分類</t>
    <rPh sb="0" eb="2">
      <t>ブンルイ</t>
    </rPh>
    <phoneticPr fontId="2"/>
  </si>
  <si>
    <t>駐車場</t>
    <rPh sb="0" eb="3">
      <t>チュウシャジョウ</t>
    </rPh>
    <phoneticPr fontId="2"/>
  </si>
  <si>
    <t>介護保険料</t>
    <rPh sb="0" eb="2">
      <t>カイゴ</t>
    </rPh>
    <rPh sb="2" eb="5">
      <t>ホケンリョウ</t>
    </rPh>
    <phoneticPr fontId="2"/>
  </si>
  <si>
    <t>健康保険料</t>
    <rPh sb="0" eb="2">
      <t>ケンコウ</t>
    </rPh>
    <rPh sb="2" eb="4">
      <t>ホケン</t>
    </rPh>
    <rPh sb="4" eb="5">
      <t>リョウ</t>
    </rPh>
    <phoneticPr fontId="2"/>
  </si>
  <si>
    <t>食材</t>
    <rPh sb="0" eb="2">
      <t>ショクザイ</t>
    </rPh>
    <phoneticPr fontId="2"/>
  </si>
  <si>
    <t>家賃</t>
    <rPh sb="0" eb="2">
      <t>ヤチン</t>
    </rPh>
    <phoneticPr fontId="2"/>
  </si>
  <si>
    <t>健康保険料</t>
    <rPh sb="0" eb="2">
      <t>ケンコウ</t>
    </rPh>
    <rPh sb="2" eb="4">
      <t>ホケン</t>
    </rPh>
    <rPh sb="4" eb="5">
      <t>リョウ</t>
    </rPh>
    <phoneticPr fontId="2"/>
  </si>
  <si>
    <t>介護保険料</t>
    <rPh sb="0" eb="2">
      <t>カイゴ</t>
    </rPh>
    <rPh sb="2" eb="4">
      <t>ホケン</t>
    </rPh>
    <rPh sb="4" eb="5">
      <t>リョウ</t>
    </rPh>
    <phoneticPr fontId="2"/>
  </si>
  <si>
    <t>電気料金</t>
    <rPh sb="0" eb="2">
      <t>デンキ</t>
    </rPh>
    <rPh sb="2" eb="4">
      <t>リョウキン</t>
    </rPh>
    <phoneticPr fontId="2"/>
  </si>
  <si>
    <t>ｶﾞｽ料金</t>
    <rPh sb="3" eb="5">
      <t>リョウキン</t>
    </rPh>
    <phoneticPr fontId="2"/>
  </si>
  <si>
    <t>水道料金</t>
    <rPh sb="0" eb="2">
      <t>スイドウ</t>
    </rPh>
    <rPh sb="2" eb="4">
      <t>リョウキン</t>
    </rPh>
    <phoneticPr fontId="2"/>
  </si>
  <si>
    <t>住民税</t>
    <rPh sb="0" eb="2">
      <t>ジュウミン</t>
    </rPh>
    <rPh sb="2" eb="3">
      <t>ゼイ</t>
    </rPh>
    <phoneticPr fontId="2"/>
  </si>
  <si>
    <t>任意保険</t>
    <rPh sb="0" eb="2">
      <t>ニンイ</t>
    </rPh>
    <rPh sb="2" eb="4">
      <t>ホケン</t>
    </rPh>
    <phoneticPr fontId="2"/>
  </si>
  <si>
    <t>NHK受信料</t>
    <rPh sb="3" eb="6">
      <t>ジュシンリョウ</t>
    </rPh>
    <phoneticPr fontId="2"/>
  </si>
  <si>
    <t>携帯料金</t>
    <rPh sb="0" eb="2">
      <t>ケイタイ</t>
    </rPh>
    <rPh sb="2" eb="4">
      <t>リョウキン</t>
    </rPh>
    <phoneticPr fontId="2"/>
  </si>
  <si>
    <t>③税金保険</t>
    <rPh sb="1" eb="3">
      <t>ゼイキン</t>
    </rPh>
    <rPh sb="3" eb="5">
      <t>ホケン</t>
    </rPh>
    <phoneticPr fontId="2"/>
  </si>
  <si>
    <t>④公共料金</t>
    <rPh sb="1" eb="3">
      <t>コウキョウ</t>
    </rPh>
    <rPh sb="3" eb="5">
      <t>リョウキン</t>
    </rPh>
    <phoneticPr fontId="2"/>
  </si>
  <si>
    <t>⑤車維持費</t>
    <rPh sb="1" eb="2">
      <t>クルマ</t>
    </rPh>
    <rPh sb="2" eb="5">
      <t>イジヒ</t>
    </rPh>
    <phoneticPr fontId="2"/>
  </si>
  <si>
    <t>⑥趣味娯楽</t>
    <rPh sb="1" eb="3">
      <t>シュミ</t>
    </rPh>
    <rPh sb="3" eb="5">
      <t>ゴラク</t>
    </rPh>
    <phoneticPr fontId="2"/>
  </si>
  <si>
    <t>薬</t>
    <rPh sb="0" eb="1">
      <t>クスリ</t>
    </rPh>
    <phoneticPr fontId="2"/>
  </si>
  <si>
    <t>娯楽</t>
    <rPh sb="0" eb="2">
      <t>ゴラク</t>
    </rPh>
    <phoneticPr fontId="2"/>
  </si>
  <si>
    <t>本</t>
    <rPh sb="0" eb="1">
      <t>ホン</t>
    </rPh>
    <phoneticPr fontId="2"/>
  </si>
  <si>
    <t>文房具</t>
    <rPh sb="0" eb="3">
      <t>ブンボウグ</t>
    </rPh>
    <phoneticPr fontId="2"/>
  </si>
  <si>
    <t>診療</t>
    <rPh sb="0" eb="2">
      <t>シンリョウ</t>
    </rPh>
    <phoneticPr fontId="2"/>
  </si>
  <si>
    <t>失業保険手続き</t>
    <rPh sb="0" eb="2">
      <t>シツギョウ</t>
    </rPh>
    <rPh sb="2" eb="4">
      <t>ホケン</t>
    </rPh>
    <rPh sb="4" eb="6">
      <t>テツヅ</t>
    </rPh>
    <phoneticPr fontId="2"/>
  </si>
  <si>
    <t>CD</t>
  </si>
  <si>
    <t>CD</t>
    <phoneticPr fontId="2"/>
  </si>
  <si>
    <t>ﾊﾞｲｸ自賠責</t>
    <rPh sb="4" eb="7">
      <t>ジバイセキ</t>
    </rPh>
    <phoneticPr fontId="2"/>
  </si>
  <si>
    <t>合計(SUM)</t>
    <rPh sb="0" eb="2">
      <t>ゴウケイ</t>
    </rPh>
    <phoneticPr fontId="2"/>
  </si>
  <si>
    <t>合計(SUMPRODUCT)</t>
    <rPh sb="0" eb="2">
      <t>ゴウケイ</t>
    </rPh>
    <phoneticPr fontId="2"/>
  </si>
  <si>
    <t>交通費</t>
    <rPh sb="0" eb="3">
      <t>コウツウヒ</t>
    </rPh>
    <phoneticPr fontId="2"/>
  </si>
  <si>
    <t>ｺﾝﾀｸﾄ</t>
  </si>
  <si>
    <t>ｺﾝﾀｸﾄ</t>
    <phoneticPr fontId="2"/>
  </si>
  <si>
    <t>関西電力</t>
    <rPh sb="0" eb="2">
      <t>カンサイ</t>
    </rPh>
    <rPh sb="2" eb="4">
      <t>デンリョク</t>
    </rPh>
    <phoneticPr fontId="2"/>
  </si>
  <si>
    <t>電気料金　2/23～3/22</t>
    <rPh sb="0" eb="2">
      <t>デンキ</t>
    </rPh>
    <rPh sb="2" eb="4">
      <t>リョウキン</t>
    </rPh>
    <phoneticPr fontId="2"/>
  </si>
  <si>
    <t>ETC料金</t>
    <rPh sb="3" eb="5">
      <t>リョウキン</t>
    </rPh>
    <phoneticPr fontId="2"/>
  </si>
  <si>
    <t>収支合計(積算)</t>
    <rPh sb="0" eb="2">
      <t>シュウシ</t>
    </rPh>
    <rPh sb="2" eb="4">
      <t>ゴウケイ</t>
    </rPh>
    <rPh sb="5" eb="7">
      <t>セキサン</t>
    </rPh>
    <phoneticPr fontId="2"/>
  </si>
  <si>
    <t>収支合計（各月）</t>
    <rPh sb="0" eb="2">
      <t>シュウシ</t>
    </rPh>
    <rPh sb="2" eb="4">
      <t>ゴウケイ</t>
    </rPh>
    <rPh sb="5" eb="7">
      <t>カクツキ</t>
    </rPh>
    <phoneticPr fontId="2"/>
  </si>
  <si>
    <t>車ｶﾞｿﾘﾝ代</t>
    <rPh sb="0" eb="1">
      <t>クルマ</t>
    </rPh>
    <rPh sb="6" eb="7">
      <t>ダイ</t>
    </rPh>
    <phoneticPr fontId="2"/>
  </si>
  <si>
    <t>ﾊﾞｲｸｶﾞｿﾘﾝ代</t>
    <rPh sb="9" eb="10">
      <t>ダイ</t>
    </rPh>
    <phoneticPr fontId="2"/>
  </si>
  <si>
    <t>飲み会</t>
    <rPh sb="0" eb="1">
      <t>ノ</t>
    </rPh>
    <rPh sb="2" eb="3">
      <t>カイ</t>
    </rPh>
    <phoneticPr fontId="2"/>
  </si>
  <si>
    <t>水道料金　1/30～3/30</t>
    <rPh sb="0" eb="2">
      <t>スイドウ</t>
    </rPh>
    <rPh sb="2" eb="4">
      <t>リョウキン</t>
    </rPh>
    <phoneticPr fontId="2"/>
  </si>
  <si>
    <t>神戸市水道局</t>
    <rPh sb="0" eb="2">
      <t>コウベ</t>
    </rPh>
    <rPh sb="2" eb="3">
      <t>シ</t>
    </rPh>
    <rPh sb="3" eb="6">
      <t>スイドウキョク</t>
    </rPh>
    <phoneticPr fontId="2"/>
  </si>
  <si>
    <t>車ｶﾞｿﾘﾝ代</t>
    <phoneticPr fontId="2"/>
  </si>
  <si>
    <t>新多聞SS</t>
    <rPh sb="0" eb="1">
      <t>シン</t>
    </rPh>
    <rPh sb="1" eb="3">
      <t>タモン</t>
    </rPh>
    <phoneticPr fontId="2"/>
  </si>
  <si>
    <t>ゆうちょ</t>
    <phoneticPr fontId="2"/>
  </si>
  <si>
    <t>ﾄｰﾎｰ</t>
  </si>
  <si>
    <t>電気料金</t>
    <rPh sb="0" eb="2">
      <t>デンキ</t>
    </rPh>
    <rPh sb="2" eb="4">
      <t>リョウキン</t>
    </rPh>
    <phoneticPr fontId="2"/>
  </si>
  <si>
    <t>ｶﾞｽ料金</t>
    <rPh sb="3" eb="5">
      <t>リョウキン</t>
    </rPh>
    <phoneticPr fontId="2"/>
  </si>
  <si>
    <t>水道料金</t>
    <rPh sb="0" eb="2">
      <t>スイドウ</t>
    </rPh>
    <rPh sb="2" eb="4">
      <t>リョウキン</t>
    </rPh>
    <phoneticPr fontId="2"/>
  </si>
  <si>
    <t>携帯電話au</t>
    <rPh sb="0" eb="2">
      <t>ケイタイ</t>
    </rPh>
    <rPh sb="2" eb="4">
      <t>デンワ</t>
    </rPh>
    <phoneticPr fontId="2"/>
  </si>
  <si>
    <t>食費</t>
    <rPh sb="0" eb="2">
      <t>ショクヒ</t>
    </rPh>
    <phoneticPr fontId="2"/>
  </si>
  <si>
    <t>月平均</t>
    <rPh sb="0" eb="1">
      <t>ツキ</t>
    </rPh>
    <rPh sb="1" eb="3">
      <t>ヘイキン</t>
    </rPh>
    <phoneticPr fontId="2"/>
  </si>
  <si>
    <t>住民税</t>
    <rPh sb="0" eb="3">
      <t>ジュウミンゼイ</t>
    </rPh>
    <phoneticPr fontId="2"/>
  </si>
  <si>
    <t>電話料金・PC</t>
    <rPh sb="0" eb="2">
      <t>デンワ</t>
    </rPh>
    <rPh sb="2" eb="4">
      <t>リョウキン</t>
    </rPh>
    <phoneticPr fontId="2"/>
  </si>
  <si>
    <t>⑨その他</t>
    <rPh sb="3" eb="4">
      <t>タ</t>
    </rPh>
    <phoneticPr fontId="2"/>
  </si>
  <si>
    <t>間食</t>
    <rPh sb="0" eb="2">
      <t>カンショク</t>
    </rPh>
    <phoneticPr fontId="2"/>
  </si>
  <si>
    <t>収入（1ヶ月）</t>
    <rPh sb="0" eb="2">
      <t>シュウニュウ</t>
    </rPh>
    <rPh sb="5" eb="6">
      <t>ゲツ</t>
    </rPh>
    <phoneticPr fontId="2"/>
  </si>
  <si>
    <t>支出（1ヶ月）</t>
    <rPh sb="0" eb="2">
      <t>シシュツ</t>
    </rPh>
    <rPh sb="5" eb="6">
      <t>ゲツ</t>
    </rPh>
    <phoneticPr fontId="2"/>
  </si>
  <si>
    <t>自動車任意保険　東京海上</t>
    <rPh sb="0" eb="3">
      <t>ジドウシャ</t>
    </rPh>
    <rPh sb="3" eb="5">
      <t>ニンイ</t>
    </rPh>
    <rPh sb="5" eb="7">
      <t>ホケン</t>
    </rPh>
    <phoneticPr fontId="2"/>
  </si>
  <si>
    <t>小物</t>
    <rPh sb="0" eb="2">
      <t>コモノ</t>
    </rPh>
    <phoneticPr fontId="2"/>
  </si>
  <si>
    <t>車駐車場</t>
    <rPh sb="0" eb="1">
      <t>クルマ</t>
    </rPh>
    <rPh sb="1" eb="3">
      <t>チュウシャ</t>
    </rPh>
    <rPh sb="3" eb="4">
      <t>ジョウ</t>
    </rPh>
    <phoneticPr fontId="2"/>
  </si>
  <si>
    <t>一般駐車場</t>
    <rPh sb="0" eb="2">
      <t>イッパン</t>
    </rPh>
    <rPh sb="2" eb="4">
      <t>チュウシャ</t>
    </rPh>
    <rPh sb="4" eb="5">
      <t>ジョウ</t>
    </rPh>
    <phoneticPr fontId="2"/>
  </si>
  <si>
    <t>電話・Biglobe</t>
    <rPh sb="0" eb="2">
      <t>デンワ</t>
    </rPh>
    <phoneticPr fontId="2"/>
  </si>
  <si>
    <t>車任意保険</t>
    <rPh sb="0" eb="1">
      <t>クルマ</t>
    </rPh>
    <rPh sb="1" eb="3">
      <t>ニンイ</t>
    </rPh>
    <rPh sb="3" eb="5">
      <t>ホケン</t>
    </rPh>
    <phoneticPr fontId="2"/>
  </si>
  <si>
    <t>神戸</t>
    <rPh sb="0" eb="2">
      <t>コウベ</t>
    </rPh>
    <phoneticPr fontId="2"/>
  </si>
  <si>
    <t>駐車料金</t>
    <rPh sb="0" eb="2">
      <t>チュウシャ</t>
    </rPh>
    <rPh sb="2" eb="4">
      <t>リョウキン</t>
    </rPh>
    <phoneticPr fontId="2"/>
  </si>
  <si>
    <t>ﾊﾞｽ代　舞子駅</t>
    <rPh sb="3" eb="4">
      <t>ダイ</t>
    </rPh>
    <rPh sb="5" eb="8">
      <t>マイコエキ</t>
    </rPh>
    <phoneticPr fontId="2"/>
  </si>
  <si>
    <t>ゆうちょ</t>
    <phoneticPr fontId="2"/>
  </si>
  <si>
    <t>床屋</t>
    <rPh sb="0" eb="2">
      <t>トコヤ</t>
    </rPh>
    <phoneticPr fontId="2"/>
  </si>
  <si>
    <t>お土産</t>
    <rPh sb="1" eb="3">
      <t>ミヤゲ</t>
    </rPh>
    <phoneticPr fontId="2"/>
  </si>
  <si>
    <t>生活用品</t>
    <rPh sb="0" eb="2">
      <t>セイカツ</t>
    </rPh>
    <rPh sb="2" eb="4">
      <t>ヨウヒン</t>
    </rPh>
    <phoneticPr fontId="2"/>
  </si>
  <si>
    <t>ﾌﾟﾗｽﾁｯｸｹｰｽ</t>
    <phoneticPr fontId="2"/>
  </si>
  <si>
    <t>自動車税</t>
    <rPh sb="0" eb="3">
      <t>ジドウシャ</t>
    </rPh>
    <rPh sb="3" eb="4">
      <t>ゼイ</t>
    </rPh>
    <phoneticPr fontId="2"/>
  </si>
  <si>
    <t>軽自動車税</t>
    <rPh sb="0" eb="1">
      <t>ケイ</t>
    </rPh>
    <rPh sb="1" eb="4">
      <t>ジドウシャ</t>
    </rPh>
    <rPh sb="4" eb="5">
      <t>ゼイ</t>
    </rPh>
    <phoneticPr fontId="2"/>
  </si>
  <si>
    <t>写真</t>
    <rPh sb="0" eb="2">
      <t>シャシン</t>
    </rPh>
    <phoneticPr fontId="2"/>
  </si>
  <si>
    <t>新聞</t>
    <rPh sb="0" eb="2">
      <t>シンブン</t>
    </rPh>
    <phoneticPr fontId="2"/>
  </si>
  <si>
    <t>電話料金・Biglobe 3月分</t>
    <rPh sb="0" eb="2">
      <t>デンワ</t>
    </rPh>
    <rPh sb="2" eb="4">
      <t>リョウキン</t>
    </rPh>
    <rPh sb="14" eb="16">
      <t>ガツブン</t>
    </rPh>
    <phoneticPr fontId="2"/>
  </si>
  <si>
    <t>ｼｭｰｸﾘｰﾑ</t>
    <phoneticPr fontId="2"/>
  </si>
  <si>
    <t>小説</t>
    <rPh sb="0" eb="2">
      <t>ショウセツ</t>
    </rPh>
    <phoneticPr fontId="2"/>
  </si>
  <si>
    <t>毎月13日</t>
    <rPh sb="0" eb="2">
      <t>マイツキ</t>
    </rPh>
    <rPh sb="4" eb="5">
      <t>ニチ</t>
    </rPh>
    <phoneticPr fontId="2"/>
  </si>
  <si>
    <t>車修理代</t>
    <rPh sb="0" eb="1">
      <t>クルマ</t>
    </rPh>
    <rPh sb="1" eb="4">
      <t>シュウリダイ</t>
    </rPh>
    <phoneticPr fontId="2"/>
  </si>
  <si>
    <t>毎年５月一括払い</t>
    <rPh sb="0" eb="2">
      <t>マイネン</t>
    </rPh>
    <rPh sb="3" eb="4">
      <t>ガツ</t>
    </rPh>
    <rPh sb="4" eb="6">
      <t>イッカツ</t>
    </rPh>
    <rPh sb="6" eb="7">
      <t>バラ</t>
    </rPh>
    <phoneticPr fontId="2"/>
  </si>
  <si>
    <t>車自動車税</t>
    <rPh sb="0" eb="1">
      <t>クルマ</t>
    </rPh>
    <rPh sb="1" eb="4">
      <t>ジドウシャ</t>
    </rPh>
    <rPh sb="4" eb="5">
      <t>ゼイ</t>
    </rPh>
    <phoneticPr fontId="2"/>
  </si>
  <si>
    <t>毎年６月一括払い</t>
    <rPh sb="0" eb="2">
      <t>マイネン</t>
    </rPh>
    <rPh sb="3" eb="4">
      <t>ガツ</t>
    </rPh>
    <rPh sb="4" eb="6">
      <t>イッカツ</t>
    </rPh>
    <rPh sb="6" eb="7">
      <t>バラ</t>
    </rPh>
    <phoneticPr fontId="2"/>
  </si>
  <si>
    <t>①食費</t>
    <rPh sb="1" eb="3">
      <t>ショクヒ</t>
    </rPh>
    <phoneticPr fontId="2"/>
  </si>
  <si>
    <t>⑧医療費</t>
    <rPh sb="1" eb="4">
      <t>イリョウヒ</t>
    </rPh>
    <phoneticPr fontId="2"/>
  </si>
  <si>
    <t>②住居費</t>
    <rPh sb="1" eb="3">
      <t>ジュウキョ</t>
    </rPh>
    <rPh sb="3" eb="4">
      <t>ヒ</t>
    </rPh>
    <phoneticPr fontId="2"/>
  </si>
  <si>
    <t>金融機関</t>
    <rPh sb="0" eb="2">
      <t>キンユウ</t>
    </rPh>
    <rPh sb="2" eb="4">
      <t>キカン</t>
    </rPh>
    <phoneticPr fontId="2"/>
  </si>
  <si>
    <t>給料</t>
    <rPh sb="0" eb="2">
      <t>キュウリョウ</t>
    </rPh>
    <phoneticPr fontId="2"/>
  </si>
  <si>
    <t>給料（夫）</t>
    <rPh sb="0" eb="2">
      <t>キュウリョウ</t>
    </rPh>
    <rPh sb="3" eb="4">
      <t>オット</t>
    </rPh>
    <phoneticPr fontId="2"/>
  </si>
  <si>
    <t>給料（妻）</t>
    <rPh sb="0" eb="2">
      <t>キュウリョウ</t>
    </rPh>
    <rPh sb="3" eb="4">
      <t>ツマ</t>
    </rPh>
    <phoneticPr fontId="2"/>
  </si>
  <si>
    <t>年金</t>
    <rPh sb="0" eb="2">
      <t>ネンキン</t>
    </rPh>
    <phoneticPr fontId="2"/>
  </si>
  <si>
    <t>雑収入</t>
    <rPh sb="0" eb="1">
      <t>ザツ</t>
    </rPh>
    <rPh sb="1" eb="3">
      <t>シュウニュウ</t>
    </rPh>
    <phoneticPr fontId="2"/>
  </si>
  <si>
    <t>住居費</t>
    <rPh sb="0" eb="3">
      <t>ジュウキョヒ</t>
    </rPh>
    <phoneticPr fontId="2"/>
  </si>
  <si>
    <t>毎月　*日</t>
    <rPh sb="0" eb="2">
      <t>マイツキ</t>
    </rPh>
    <rPh sb="4" eb="5">
      <t>ニチ</t>
    </rPh>
    <phoneticPr fontId="2"/>
  </si>
  <si>
    <t>固定資産税</t>
    <rPh sb="0" eb="2">
      <t>コテイ</t>
    </rPh>
    <rPh sb="2" eb="4">
      <t>シサン</t>
    </rPh>
    <rPh sb="4" eb="5">
      <t>ゼイ</t>
    </rPh>
    <phoneticPr fontId="2"/>
  </si>
  <si>
    <t>毎月　*日振替</t>
    <rPh sb="5" eb="7">
      <t>フリカエ</t>
    </rPh>
    <phoneticPr fontId="2"/>
  </si>
  <si>
    <t>↓日付は*/*で入力ください。曜日は自動で入ります。</t>
    <rPh sb="1" eb="3">
      <t>ヒヅケ</t>
    </rPh>
    <rPh sb="8" eb="10">
      <t>ニュウリョク</t>
    </rPh>
    <rPh sb="15" eb="17">
      <t>ヨウビ</t>
    </rPh>
    <rPh sb="18" eb="20">
      <t>ジドウ</t>
    </rPh>
    <rPh sb="21" eb="22">
      <t>ハイ</t>
    </rPh>
    <phoneticPr fontId="2"/>
  </si>
  <si>
    <t>↓ﾄﾞﾛｯﾌﾟﾀﾞｳﾝﾘｽﾄで入力ください。手入力では集計が出来ない場合があります。</t>
    <rPh sb="22" eb="23">
      <t>テ</t>
    </rPh>
    <rPh sb="23" eb="25">
      <t>ニュウリョク</t>
    </rPh>
    <rPh sb="27" eb="29">
      <t>シュウケイ</t>
    </rPh>
    <rPh sb="30" eb="32">
      <t>デキ</t>
    </rPh>
    <rPh sb="34" eb="36">
      <t>バアイ</t>
    </rPh>
    <phoneticPr fontId="2"/>
  </si>
  <si>
    <t>この行は記入例です。不要行は行削除ください。</t>
    <rPh sb="2" eb="3">
      <t>ギョウ</t>
    </rPh>
    <rPh sb="4" eb="6">
      <t>キニュウ</t>
    </rPh>
    <rPh sb="6" eb="7">
      <t>レイ</t>
    </rPh>
    <rPh sb="10" eb="12">
      <t>フヨウ</t>
    </rPh>
    <rPh sb="12" eb="13">
      <t>ギョウ</t>
    </rPh>
    <rPh sb="14" eb="15">
      <t>ギョウ</t>
    </rPh>
    <rPh sb="15" eb="17">
      <t>サクジョ</t>
    </rPh>
    <phoneticPr fontId="2"/>
  </si>
  <si>
    <t>ﾀﾞｲｿｰ</t>
    <phoneticPr fontId="2"/>
  </si>
  <si>
    <t>家計簿記入欄</t>
    <rPh sb="0" eb="3">
      <t>カケイボ</t>
    </rPh>
    <rPh sb="3" eb="5">
      <t>キニュウ</t>
    </rPh>
    <rPh sb="5" eb="6">
      <t>ラン</t>
    </rPh>
    <phoneticPr fontId="2"/>
  </si>
  <si>
    <t>⑦生活費・雑費</t>
    <rPh sb="1" eb="4">
      <t>セイカツヒ</t>
    </rPh>
    <rPh sb="5" eb="7">
      <t>ザッピ</t>
    </rPh>
    <phoneticPr fontId="2"/>
  </si>
  <si>
    <t>支出（大分類）</t>
    <rPh sb="0" eb="2">
      <t>シシュツ</t>
    </rPh>
    <rPh sb="3" eb="6">
      <t>ダイブンルイ</t>
    </rPh>
    <phoneticPr fontId="2"/>
  </si>
  <si>
    <t>支出（小分類）</t>
    <rPh sb="0" eb="2">
      <t>シシュツ</t>
    </rPh>
    <rPh sb="3" eb="4">
      <t>ショウ</t>
    </rPh>
    <rPh sb="4" eb="6">
      <t>ブンルイ</t>
    </rPh>
    <phoneticPr fontId="2"/>
  </si>
  <si>
    <t>収入（大分類）</t>
    <rPh sb="0" eb="2">
      <t>シュウニュウ</t>
    </rPh>
    <rPh sb="3" eb="6">
      <t>ダイブンルイ</t>
    </rPh>
    <phoneticPr fontId="2"/>
  </si>
  <si>
    <t>収入（小分類）</t>
    <rPh sb="0" eb="2">
      <t>シュウニュウ</t>
    </rPh>
    <rPh sb="3" eb="4">
      <t>ショウ</t>
    </rPh>
    <rPh sb="4" eb="6">
      <t>ブンルイ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</si>
</sst>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&quot;年&quot;m&quot;月&quot;"/>
    <numFmt numFmtId="177" formatCode="yy&quot;年&quot;m&quot;月&quot;;@"/>
    <numFmt numFmtId="178" formatCode="m/d\(aaa\)"/>
    <numFmt numFmtId="179" formatCode="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center" vertical="center"/>
    </xf>
    <xf numFmtId="38" fontId="0" fillId="0" borderId="1" xfId="1" applyFont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3" borderId="1" xfId="1" applyFont="1" applyFill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38" fontId="0" fillId="3" borderId="2" xfId="1" applyFont="1" applyFill="1" applyBorder="1">
      <alignment vertical="center"/>
    </xf>
    <xf numFmtId="0" fontId="0" fillId="0" borderId="2" xfId="0" applyBorder="1">
      <alignment vertical="center"/>
    </xf>
    <xf numFmtId="0" fontId="0" fillId="4" borderId="1" xfId="0" applyFill="1" applyBorder="1" applyAlignment="1">
      <alignment horizontal="left" vertical="center"/>
    </xf>
    <xf numFmtId="38" fontId="0" fillId="4" borderId="1" xfId="1" applyFont="1" applyFill="1" applyBorder="1">
      <alignment vertical="center"/>
    </xf>
    <xf numFmtId="0" fontId="0" fillId="5" borderId="1" xfId="0" applyFill="1" applyBorder="1" applyAlignment="1">
      <alignment horizontal="left" vertical="center"/>
    </xf>
    <xf numFmtId="38" fontId="0" fillId="5" borderId="1" xfId="1" applyFont="1" applyFill="1" applyBorder="1">
      <alignment vertical="center"/>
    </xf>
    <xf numFmtId="177" fontId="6" fillId="6" borderId="1" xfId="1" applyNumberFormat="1" applyFont="1" applyFill="1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0" fillId="7" borderId="1" xfId="0" applyFill="1" applyBorder="1" applyAlignment="1">
      <alignment horizontal="left" vertical="center"/>
    </xf>
    <xf numFmtId="38" fontId="0" fillId="7" borderId="1" xfId="1" applyFont="1" applyFill="1" applyBorder="1">
      <alignment vertical="center"/>
    </xf>
    <xf numFmtId="38" fontId="0" fillId="8" borderId="1" xfId="1" applyFont="1" applyFill="1" applyBorder="1">
      <alignment vertical="center"/>
    </xf>
    <xf numFmtId="0" fontId="0" fillId="3" borderId="1" xfId="0" applyFill="1" applyBorder="1" applyAlignment="1">
      <alignment horizontal="left" vertical="center"/>
    </xf>
    <xf numFmtId="176" fontId="6" fillId="6" borderId="4" xfId="0" applyNumberFormat="1" applyFont="1" applyFill="1" applyBorder="1" applyAlignment="1">
      <alignment horizontal="center" vertical="center"/>
    </xf>
    <xf numFmtId="176" fontId="5" fillId="6" borderId="4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178" fontId="0" fillId="11" borderId="1" xfId="0" applyNumberFormat="1" applyFill="1" applyBorder="1">
      <alignment vertical="center"/>
    </xf>
    <xf numFmtId="38" fontId="0" fillId="11" borderId="1" xfId="1" applyFont="1" applyFill="1" applyBorder="1">
      <alignment vertical="center"/>
    </xf>
    <xf numFmtId="0" fontId="0" fillId="11" borderId="1" xfId="0" applyFill="1" applyBorder="1">
      <alignment vertical="center"/>
    </xf>
    <xf numFmtId="0" fontId="0" fillId="12" borderId="1" xfId="0" applyFill="1" applyBorder="1" applyAlignment="1">
      <alignment horizontal="center" vertical="center"/>
    </xf>
    <xf numFmtId="178" fontId="0" fillId="12" borderId="1" xfId="0" applyNumberFormat="1" applyFill="1" applyBorder="1">
      <alignment vertical="center"/>
    </xf>
    <xf numFmtId="38" fontId="0" fillId="12" borderId="1" xfId="1" applyFont="1" applyFill="1" applyBorder="1">
      <alignment vertical="center"/>
    </xf>
    <xf numFmtId="0" fontId="0" fillId="12" borderId="1" xfId="0" applyFill="1" applyBorder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79" fontId="0" fillId="0" borderId="0" xfId="0" applyNumberForma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79" fontId="6" fillId="10" borderId="1" xfId="1" applyNumberFormat="1" applyFont="1" applyFill="1" applyBorder="1">
      <alignment vertical="center"/>
    </xf>
    <xf numFmtId="0" fontId="0" fillId="0" borderId="0" xfId="0">
      <alignment vertical="center"/>
    </xf>
    <xf numFmtId="38" fontId="6" fillId="9" borderId="1" xfId="1" applyFont="1" applyFill="1" applyBorder="1" applyAlignment="1">
      <alignment horizontal="center" vertical="center"/>
    </xf>
    <xf numFmtId="38" fontId="6" fillId="10" borderId="1" xfId="1" applyFont="1" applyFill="1" applyBorder="1" applyAlignment="1">
      <alignment horizontal="center" vertical="center"/>
    </xf>
    <xf numFmtId="3" fontId="6" fillId="9" borderId="1" xfId="1" applyNumberFormat="1" applyFont="1" applyFill="1" applyBorder="1">
      <alignment vertical="center"/>
    </xf>
    <xf numFmtId="3" fontId="6" fillId="10" borderId="1" xfId="1" applyNumberFormat="1" applyFont="1" applyFill="1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38" fontId="0" fillId="0" borderId="1" xfId="0" applyNumberFormat="1" applyBorder="1" applyAlignment="1">
      <alignment horizontal="lef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38" fontId="0" fillId="0" borderId="2" xfId="1" applyFont="1" applyBorder="1">
      <alignment vertical="center"/>
    </xf>
    <xf numFmtId="176" fontId="5" fillId="6" borderId="3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9" fontId="5" fillId="10" borderId="1" xfId="0" applyNumberFormat="1" applyFont="1" applyFill="1" applyBorder="1" applyAlignment="1">
      <alignment horizontal="center" vertical="center"/>
    </xf>
    <xf numFmtId="179" fontId="6" fillId="10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/>
    </xf>
    <xf numFmtId="0" fontId="5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0" borderId="0" xfId="0">
      <alignment vertical="center"/>
    </xf>
    <xf numFmtId="178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13" borderId="6" xfId="0" applyFont="1" applyFill="1" applyBorder="1">
      <alignment vertical="center"/>
    </xf>
    <xf numFmtId="0" fontId="8" fillId="13" borderId="0" xfId="0" applyFont="1" applyFill="1">
      <alignment vertical="center"/>
    </xf>
    <xf numFmtId="0" fontId="9" fillId="11" borderId="0" xfId="0" applyFont="1" applyFill="1" applyAlignment="1">
      <alignment horizontal="left" vertical="center"/>
    </xf>
    <xf numFmtId="176" fontId="5" fillId="6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66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9"/>
  <sheetViews>
    <sheetView tabSelected="1" workbookViewId="0">
      <pane ySplit="4" topLeftCell="A5" activePane="bottomLeft" state="frozen"/>
      <selection pane="bottomLeft" activeCell="C53" sqref="C53"/>
    </sheetView>
  </sheetViews>
  <sheetFormatPr defaultRowHeight="13.5" x14ac:dyDescent="0.15"/>
  <cols>
    <col min="1" max="1" width="3.625" customWidth="1"/>
    <col min="2" max="2" width="25.625" style="2" bestFit="1" customWidth="1"/>
    <col min="3" max="3" width="32.625" style="2" bestFit="1" customWidth="1"/>
    <col min="4" max="4" width="10.375" style="2" customWidth="1"/>
    <col min="5" max="8" width="8.25" style="1" bestFit="1" customWidth="1"/>
    <col min="9" max="10" width="8.25" bestFit="1" customWidth="1"/>
    <col min="11" max="13" width="9.25" bestFit="1" customWidth="1"/>
    <col min="14" max="16" width="9.25" style="43" bestFit="1" customWidth="1"/>
  </cols>
  <sheetData>
    <row r="1" spans="2:16" x14ac:dyDescent="0.15">
      <c r="B1" s="75" t="s">
        <v>46</v>
      </c>
      <c r="C1" s="76"/>
      <c r="D1" s="46"/>
      <c r="E1" s="48">
        <f>E2</f>
        <v>344261</v>
      </c>
      <c r="F1" s="48">
        <f t="shared" ref="F1:P1" si="0">E1+F2</f>
        <v>725581</v>
      </c>
      <c r="G1" s="48">
        <f t="shared" si="0"/>
        <v>725381</v>
      </c>
      <c r="H1" s="48">
        <f t="shared" si="0"/>
        <v>725381</v>
      </c>
      <c r="I1" s="48">
        <f t="shared" si="0"/>
        <v>725381</v>
      </c>
      <c r="J1" s="48">
        <f t="shared" si="0"/>
        <v>725381</v>
      </c>
      <c r="K1" s="48">
        <f t="shared" si="0"/>
        <v>725381</v>
      </c>
      <c r="L1" s="48">
        <f t="shared" si="0"/>
        <v>725381</v>
      </c>
      <c r="M1" s="48">
        <f t="shared" si="0"/>
        <v>725381</v>
      </c>
      <c r="N1" s="48">
        <f t="shared" si="0"/>
        <v>725381</v>
      </c>
      <c r="O1" s="48">
        <f t="shared" si="0"/>
        <v>725381</v>
      </c>
      <c r="P1" s="48">
        <f t="shared" si="0"/>
        <v>725381</v>
      </c>
    </row>
    <row r="2" spans="2:16" s="40" customFormat="1" x14ac:dyDescent="0.15">
      <c r="B2" s="72" t="s">
        <v>47</v>
      </c>
      <c r="C2" s="73"/>
      <c r="D2" s="47"/>
      <c r="E2" s="49">
        <f t="shared" ref="E2:P2" si="1">E59-E42</f>
        <v>344261</v>
      </c>
      <c r="F2" s="49">
        <f t="shared" si="1"/>
        <v>381320</v>
      </c>
      <c r="G2" s="49">
        <f t="shared" si="1"/>
        <v>-200</v>
      </c>
      <c r="H2" s="49">
        <f t="shared" si="1"/>
        <v>0</v>
      </c>
      <c r="I2" s="49">
        <f t="shared" si="1"/>
        <v>0</v>
      </c>
      <c r="J2" s="49">
        <f t="shared" si="1"/>
        <v>0</v>
      </c>
      <c r="K2" s="49">
        <f t="shared" si="1"/>
        <v>0</v>
      </c>
      <c r="L2" s="49">
        <f t="shared" si="1"/>
        <v>0</v>
      </c>
      <c r="M2" s="49">
        <f t="shared" si="1"/>
        <v>0</v>
      </c>
      <c r="N2" s="49">
        <f t="shared" si="1"/>
        <v>0</v>
      </c>
      <c r="O2" s="49">
        <f t="shared" si="1"/>
        <v>0</v>
      </c>
      <c r="P2" s="44">
        <f t="shared" si="1"/>
        <v>0</v>
      </c>
    </row>
    <row r="4" spans="2:16" s="7" customFormat="1" x14ac:dyDescent="0.15">
      <c r="B4" s="84" t="s">
        <v>114</v>
      </c>
      <c r="C4" s="84" t="s">
        <v>115</v>
      </c>
      <c r="D4" s="26" t="s">
        <v>98</v>
      </c>
      <c r="E4" s="18">
        <v>42461</v>
      </c>
      <c r="F4" s="18">
        <v>42491</v>
      </c>
      <c r="G4" s="18">
        <v>42522</v>
      </c>
      <c r="H4" s="18">
        <v>42552</v>
      </c>
      <c r="I4" s="18">
        <v>42583</v>
      </c>
      <c r="J4" s="18">
        <v>42614</v>
      </c>
      <c r="K4" s="18">
        <v>42644</v>
      </c>
      <c r="L4" s="18">
        <v>42675</v>
      </c>
      <c r="M4" s="18">
        <v>42705</v>
      </c>
      <c r="N4" s="18">
        <v>42736</v>
      </c>
      <c r="O4" s="18">
        <v>42767</v>
      </c>
      <c r="P4" s="18">
        <v>42795</v>
      </c>
    </row>
    <row r="5" spans="2:16" x14ac:dyDescent="0.15">
      <c r="B5" s="16" t="s">
        <v>95</v>
      </c>
      <c r="C5" s="16" t="s">
        <v>8</v>
      </c>
      <c r="D5" s="16"/>
      <c r="E5" s="17">
        <f t="shared" ref="E5:M5" si="2">SUMPRODUCT((分類=$C5)*(日付&gt;=E$4)*(日付&lt;F$4)*金額)</f>
        <v>385</v>
      </c>
      <c r="F5" s="17">
        <f t="shared" si="2"/>
        <v>0</v>
      </c>
      <c r="G5" s="17">
        <f t="shared" si="2"/>
        <v>0</v>
      </c>
      <c r="H5" s="17">
        <f t="shared" si="2"/>
        <v>0</v>
      </c>
      <c r="I5" s="17">
        <f t="shared" si="2"/>
        <v>0</v>
      </c>
      <c r="J5" s="17">
        <f t="shared" si="2"/>
        <v>0</v>
      </c>
      <c r="K5" s="17">
        <f t="shared" si="2"/>
        <v>0</v>
      </c>
      <c r="L5" s="17">
        <f t="shared" si="2"/>
        <v>0</v>
      </c>
      <c r="M5" s="17">
        <f t="shared" si="2"/>
        <v>0</v>
      </c>
      <c r="N5" s="17">
        <f t="shared" ref="N5:N41" si="3">SUMPRODUCT((分類=$C5)*(日付&gt;=N$4)*(日付&lt;O$4)*金額)</f>
        <v>0</v>
      </c>
      <c r="O5" s="17">
        <f t="shared" ref="O5:O41" si="4">SUMPRODUCT((分類=$C5)*(日付&gt;=O$4)*(日付&lt;P$4)*金額)</f>
        <v>0</v>
      </c>
      <c r="P5" s="17">
        <f t="shared" ref="P5:P41" si="5">SUMPRODUCT((分類=$C5)*(日付&gt;=P$4)*(日付&lt;Q$4)*金額)</f>
        <v>0</v>
      </c>
    </row>
    <row r="6" spans="2:16" x14ac:dyDescent="0.15">
      <c r="B6" s="16" t="s">
        <v>95</v>
      </c>
      <c r="C6" s="16" t="s">
        <v>14</v>
      </c>
      <c r="D6" s="16"/>
      <c r="E6" s="17">
        <f t="shared" ref="E6:M6" si="6">SUMPRODUCT((分類=$C6)*(日付&gt;=E$4)*(日付&lt;F$4)*金額)</f>
        <v>543</v>
      </c>
      <c r="F6" s="17">
        <f t="shared" si="6"/>
        <v>0</v>
      </c>
      <c r="G6" s="17">
        <f t="shared" si="6"/>
        <v>0</v>
      </c>
      <c r="H6" s="17">
        <f t="shared" si="6"/>
        <v>0</v>
      </c>
      <c r="I6" s="17">
        <f t="shared" si="6"/>
        <v>0</v>
      </c>
      <c r="J6" s="17">
        <f t="shared" si="6"/>
        <v>0</v>
      </c>
      <c r="K6" s="17">
        <f t="shared" si="6"/>
        <v>0</v>
      </c>
      <c r="L6" s="17">
        <f t="shared" si="6"/>
        <v>0</v>
      </c>
      <c r="M6" s="17">
        <f t="shared" si="6"/>
        <v>0</v>
      </c>
      <c r="N6" s="17">
        <f t="shared" si="3"/>
        <v>0</v>
      </c>
      <c r="O6" s="17">
        <f t="shared" si="4"/>
        <v>0</v>
      </c>
      <c r="P6" s="17">
        <f t="shared" si="5"/>
        <v>0</v>
      </c>
    </row>
    <row r="7" spans="2:16" x14ac:dyDescent="0.15">
      <c r="B7" s="16" t="s">
        <v>95</v>
      </c>
      <c r="C7" s="16" t="s">
        <v>66</v>
      </c>
      <c r="D7" s="16"/>
      <c r="E7" s="17">
        <f t="shared" ref="E7" si="7">SUMPRODUCT((分類=$C7)*(日付&gt;=E$4)*(日付&lt;F$4)*金額)</f>
        <v>0</v>
      </c>
      <c r="F7" s="17">
        <f t="shared" ref="F7" si="8">SUMPRODUCT((分類=$C7)*(日付&gt;=F$4)*(日付&lt;G$4)*金額)</f>
        <v>340</v>
      </c>
      <c r="G7" s="17">
        <f t="shared" ref="G7" si="9">SUMPRODUCT((分類=$C7)*(日付&gt;=G$4)*(日付&lt;H$4)*金額)</f>
        <v>0</v>
      </c>
      <c r="H7" s="17">
        <f t="shared" ref="H7" si="10">SUMPRODUCT((分類=$C7)*(日付&gt;=H$4)*(日付&lt;I$4)*金額)</f>
        <v>0</v>
      </c>
      <c r="I7" s="17">
        <f t="shared" ref="I7" si="11">SUMPRODUCT((分類=$C7)*(日付&gt;=I$4)*(日付&lt;J$4)*金額)</f>
        <v>0</v>
      </c>
      <c r="J7" s="17">
        <f t="shared" ref="J7" si="12">SUMPRODUCT((分類=$C7)*(日付&gt;=J$4)*(日付&lt;K$4)*金額)</f>
        <v>0</v>
      </c>
      <c r="K7" s="17">
        <f t="shared" ref="K7" si="13">SUMPRODUCT((分類=$C7)*(日付&gt;=K$4)*(日付&lt;L$4)*金額)</f>
        <v>0</v>
      </c>
      <c r="L7" s="17">
        <f t="shared" ref="L7" si="14">SUMPRODUCT((分類=$C7)*(日付&gt;=L$4)*(日付&lt;M$4)*金額)</f>
        <v>0</v>
      </c>
      <c r="M7" s="17">
        <f t="shared" ref="M7" si="15">SUMPRODUCT((分類=$C7)*(日付&gt;=M$4)*(日付&lt;N$4)*金額)</f>
        <v>0</v>
      </c>
      <c r="N7" s="17">
        <f t="shared" si="3"/>
        <v>0</v>
      </c>
      <c r="O7" s="17">
        <f t="shared" si="4"/>
        <v>0</v>
      </c>
      <c r="P7" s="17">
        <f t="shared" si="5"/>
        <v>0</v>
      </c>
    </row>
    <row r="8" spans="2:16" x14ac:dyDescent="0.15">
      <c r="B8" s="14" t="s">
        <v>97</v>
      </c>
      <c r="C8" s="14" t="s">
        <v>15</v>
      </c>
      <c r="D8" s="14"/>
      <c r="E8" s="15">
        <f t="shared" ref="E8:M9" si="16">SUMPRODUCT((分類=$C8)*(日付&gt;=E$4)*(日付&lt;F$4)*金額)</f>
        <v>0</v>
      </c>
      <c r="F8" s="15">
        <f t="shared" si="16"/>
        <v>0</v>
      </c>
      <c r="G8" s="15">
        <f t="shared" si="16"/>
        <v>0</v>
      </c>
      <c r="H8" s="15">
        <f t="shared" si="16"/>
        <v>0</v>
      </c>
      <c r="I8" s="15">
        <f t="shared" si="16"/>
        <v>0</v>
      </c>
      <c r="J8" s="15">
        <f t="shared" si="16"/>
        <v>0</v>
      </c>
      <c r="K8" s="15">
        <f t="shared" si="16"/>
        <v>0</v>
      </c>
      <c r="L8" s="15">
        <f t="shared" si="16"/>
        <v>0</v>
      </c>
      <c r="M8" s="15">
        <f t="shared" si="16"/>
        <v>0</v>
      </c>
      <c r="N8" s="15">
        <f t="shared" si="3"/>
        <v>0</v>
      </c>
      <c r="O8" s="15">
        <f t="shared" si="4"/>
        <v>0</v>
      </c>
      <c r="P8" s="15">
        <f t="shared" si="5"/>
        <v>0</v>
      </c>
    </row>
    <row r="9" spans="2:16" x14ac:dyDescent="0.15">
      <c r="B9" s="16" t="s">
        <v>25</v>
      </c>
      <c r="C9" s="16" t="s">
        <v>21</v>
      </c>
      <c r="D9" s="16"/>
      <c r="E9" s="17">
        <f t="shared" si="16"/>
        <v>0</v>
      </c>
      <c r="F9" s="17">
        <f t="shared" si="16"/>
        <v>0</v>
      </c>
      <c r="G9" s="17">
        <f t="shared" si="16"/>
        <v>0</v>
      </c>
      <c r="H9" s="17">
        <f t="shared" si="16"/>
        <v>0</v>
      </c>
      <c r="I9" s="17">
        <f t="shared" si="16"/>
        <v>0</v>
      </c>
      <c r="J9" s="17">
        <f t="shared" si="16"/>
        <v>0</v>
      </c>
      <c r="K9" s="17">
        <f t="shared" si="16"/>
        <v>0</v>
      </c>
      <c r="L9" s="17">
        <f t="shared" si="16"/>
        <v>0</v>
      </c>
      <c r="M9" s="17">
        <f t="shared" si="16"/>
        <v>0</v>
      </c>
      <c r="N9" s="17">
        <f t="shared" ref="N9" si="17">SUMPRODUCT((分類=$C9)*(日付&gt;=N$4)*(日付&lt;O$4)*金額)</f>
        <v>0</v>
      </c>
      <c r="O9" s="17">
        <f t="shared" ref="O9" si="18">SUMPRODUCT((分類=$C9)*(日付&gt;=O$4)*(日付&lt;P$4)*金額)</f>
        <v>0</v>
      </c>
      <c r="P9" s="17">
        <f t="shared" ref="P9" si="19">SUMPRODUCT((分類=$C9)*(日付&gt;=P$4)*(日付&lt;Q$4)*金額)</f>
        <v>0</v>
      </c>
    </row>
    <row r="10" spans="2:16" x14ac:dyDescent="0.15">
      <c r="B10" s="16" t="s">
        <v>25</v>
      </c>
      <c r="C10" s="16" t="s">
        <v>16</v>
      </c>
      <c r="D10" s="16"/>
      <c r="E10" s="17">
        <f t="shared" ref="E10:M11" si="20">SUMPRODUCT((分類=$C10)*(日付&gt;=E$4)*(日付&lt;F$4)*金額)</f>
        <v>22890</v>
      </c>
      <c r="F10" s="17">
        <f t="shared" si="20"/>
        <v>0</v>
      </c>
      <c r="G10" s="17">
        <f t="shared" si="20"/>
        <v>0</v>
      </c>
      <c r="H10" s="17">
        <f t="shared" si="20"/>
        <v>0</v>
      </c>
      <c r="I10" s="17">
        <f t="shared" si="20"/>
        <v>0</v>
      </c>
      <c r="J10" s="17">
        <f t="shared" si="20"/>
        <v>0</v>
      </c>
      <c r="K10" s="17">
        <f t="shared" si="20"/>
        <v>0</v>
      </c>
      <c r="L10" s="17">
        <f t="shared" si="20"/>
        <v>0</v>
      </c>
      <c r="M10" s="17">
        <f t="shared" si="20"/>
        <v>0</v>
      </c>
      <c r="N10" s="17">
        <f t="shared" si="3"/>
        <v>0</v>
      </c>
      <c r="O10" s="17">
        <f t="shared" si="4"/>
        <v>0</v>
      </c>
      <c r="P10" s="17">
        <f t="shared" si="5"/>
        <v>0</v>
      </c>
    </row>
    <row r="11" spans="2:16" x14ac:dyDescent="0.15">
      <c r="B11" s="16" t="s">
        <v>25</v>
      </c>
      <c r="C11" s="16" t="s">
        <v>17</v>
      </c>
      <c r="D11" s="16"/>
      <c r="E11" s="17">
        <f t="shared" si="20"/>
        <v>0</v>
      </c>
      <c r="F11" s="17">
        <f t="shared" si="20"/>
        <v>0</v>
      </c>
      <c r="G11" s="17">
        <f t="shared" si="20"/>
        <v>0</v>
      </c>
      <c r="H11" s="17">
        <f t="shared" si="20"/>
        <v>0</v>
      </c>
      <c r="I11" s="17">
        <f t="shared" si="20"/>
        <v>0</v>
      </c>
      <c r="J11" s="17">
        <f t="shared" si="20"/>
        <v>0</v>
      </c>
      <c r="K11" s="17">
        <f t="shared" si="20"/>
        <v>0</v>
      </c>
      <c r="L11" s="17">
        <f t="shared" si="20"/>
        <v>0</v>
      </c>
      <c r="M11" s="17">
        <f t="shared" si="20"/>
        <v>0</v>
      </c>
      <c r="N11" s="17">
        <f t="shared" si="3"/>
        <v>0</v>
      </c>
      <c r="O11" s="17">
        <f t="shared" si="4"/>
        <v>0</v>
      </c>
      <c r="P11" s="17">
        <f t="shared" si="5"/>
        <v>0</v>
      </c>
    </row>
    <row r="12" spans="2:16" x14ac:dyDescent="0.15">
      <c r="B12" s="14" t="s">
        <v>26</v>
      </c>
      <c r="C12" s="21" t="s">
        <v>18</v>
      </c>
      <c r="D12" s="14"/>
      <c r="E12" s="22">
        <f t="shared" ref="E12:M12" si="21">SUMPRODUCT((分類=$C12)*(日付&gt;=E$4)*(日付&lt;F$4)*金額)</f>
        <v>4684</v>
      </c>
      <c r="F12" s="22">
        <f t="shared" si="21"/>
        <v>0</v>
      </c>
      <c r="G12" s="22">
        <f t="shared" si="21"/>
        <v>0</v>
      </c>
      <c r="H12" s="22">
        <f t="shared" si="21"/>
        <v>0</v>
      </c>
      <c r="I12" s="22">
        <f t="shared" si="21"/>
        <v>0</v>
      </c>
      <c r="J12" s="22">
        <f t="shared" si="21"/>
        <v>0</v>
      </c>
      <c r="K12" s="22">
        <f t="shared" si="21"/>
        <v>0</v>
      </c>
      <c r="L12" s="22">
        <f t="shared" si="21"/>
        <v>0</v>
      </c>
      <c r="M12" s="22">
        <f t="shared" si="21"/>
        <v>0</v>
      </c>
      <c r="N12" s="22">
        <f t="shared" si="3"/>
        <v>0</v>
      </c>
      <c r="O12" s="22">
        <f t="shared" si="4"/>
        <v>0</v>
      </c>
      <c r="P12" s="22">
        <f t="shared" si="5"/>
        <v>0</v>
      </c>
    </row>
    <row r="13" spans="2:16" x14ac:dyDescent="0.15">
      <c r="B13" s="14" t="s">
        <v>26</v>
      </c>
      <c r="C13" s="14" t="s">
        <v>19</v>
      </c>
      <c r="D13" s="14"/>
      <c r="E13" s="15">
        <f t="shared" ref="E13:M13" si="22">SUMPRODUCT((分類=$C13)*(日付&gt;=E$4)*(日付&lt;F$4)*金額)</f>
        <v>0</v>
      </c>
      <c r="F13" s="15">
        <f t="shared" si="22"/>
        <v>0</v>
      </c>
      <c r="G13" s="15">
        <f t="shared" si="22"/>
        <v>0</v>
      </c>
      <c r="H13" s="15">
        <f t="shared" si="22"/>
        <v>0</v>
      </c>
      <c r="I13" s="15">
        <f t="shared" si="22"/>
        <v>0</v>
      </c>
      <c r="J13" s="15">
        <f t="shared" si="22"/>
        <v>0</v>
      </c>
      <c r="K13" s="15">
        <f t="shared" si="22"/>
        <v>0</v>
      </c>
      <c r="L13" s="15">
        <f t="shared" si="22"/>
        <v>0</v>
      </c>
      <c r="M13" s="15">
        <f t="shared" si="22"/>
        <v>0</v>
      </c>
      <c r="N13" s="15">
        <f t="shared" si="3"/>
        <v>0</v>
      </c>
      <c r="O13" s="15">
        <f t="shared" si="4"/>
        <v>0</v>
      </c>
      <c r="P13" s="15">
        <f t="shared" si="5"/>
        <v>0</v>
      </c>
    </row>
    <row r="14" spans="2:16" x14ac:dyDescent="0.15">
      <c r="B14" s="14" t="s">
        <v>26</v>
      </c>
      <c r="C14" s="14" t="s">
        <v>20</v>
      </c>
      <c r="D14" s="14"/>
      <c r="E14" s="15">
        <f t="shared" ref="E14:E17" si="23">SUMPRODUCT((分類=$C14)*(日付&gt;=E$4)*(日付&lt;F$4)*金額)</f>
        <v>2915</v>
      </c>
      <c r="F14" s="15">
        <f t="shared" ref="F14:F17" si="24">SUMPRODUCT((分類=$C14)*(日付&gt;=F$4)*(日付&lt;G$4)*金額)</f>
        <v>0</v>
      </c>
      <c r="G14" s="15">
        <f t="shared" ref="G14:G17" si="25">SUMPRODUCT((分類=$C14)*(日付&gt;=G$4)*(日付&lt;H$4)*金額)</f>
        <v>0</v>
      </c>
      <c r="H14" s="15">
        <f t="shared" ref="H14:H17" si="26">SUMPRODUCT((分類=$C14)*(日付&gt;=H$4)*(日付&lt;I$4)*金額)</f>
        <v>0</v>
      </c>
      <c r="I14" s="15">
        <f t="shared" ref="I14:I17" si="27">SUMPRODUCT((分類=$C14)*(日付&gt;=I$4)*(日付&lt;J$4)*金額)</f>
        <v>0</v>
      </c>
      <c r="J14" s="15">
        <f t="shared" ref="J14:J17" si="28">SUMPRODUCT((分類=$C14)*(日付&gt;=J$4)*(日付&lt;K$4)*金額)</f>
        <v>0</v>
      </c>
      <c r="K14" s="15">
        <f t="shared" ref="K14:K17" si="29">SUMPRODUCT((分類=$C14)*(日付&gt;=K$4)*(日付&lt;L$4)*金額)</f>
        <v>0</v>
      </c>
      <c r="L14" s="15">
        <f t="shared" ref="L14:L17" si="30">SUMPRODUCT((分類=$C14)*(日付&gt;=L$4)*(日付&lt;M$4)*金額)</f>
        <v>0</v>
      </c>
      <c r="M14" s="15">
        <f t="shared" ref="M14:M17" si="31">SUMPRODUCT((分類=$C14)*(日付&gt;=M$4)*(日付&lt;N$4)*金額)</f>
        <v>0</v>
      </c>
      <c r="N14" s="15">
        <f t="shared" ref="N14:N17" si="32">SUMPRODUCT((分類=$C14)*(日付&gt;=N$4)*(日付&lt;O$4)*金額)</f>
        <v>0</v>
      </c>
      <c r="O14" s="15">
        <f t="shared" ref="O14:O17" si="33">SUMPRODUCT((分類=$C14)*(日付&gt;=O$4)*(日付&lt;P$4)*金額)</f>
        <v>0</v>
      </c>
      <c r="P14" s="15">
        <f t="shared" ref="P14:P17" si="34">SUMPRODUCT((分類=$C14)*(日付&gt;=P$4)*(日付&lt;Q$4)*金額)</f>
        <v>0</v>
      </c>
    </row>
    <row r="15" spans="2:16" x14ac:dyDescent="0.15">
      <c r="B15" s="14" t="s">
        <v>26</v>
      </c>
      <c r="C15" s="14" t="s">
        <v>24</v>
      </c>
      <c r="D15" s="14"/>
      <c r="E15" s="15">
        <f t="shared" si="23"/>
        <v>0</v>
      </c>
      <c r="F15" s="15">
        <f t="shared" si="24"/>
        <v>0</v>
      </c>
      <c r="G15" s="15">
        <f t="shared" si="25"/>
        <v>0</v>
      </c>
      <c r="H15" s="15">
        <f t="shared" si="26"/>
        <v>0</v>
      </c>
      <c r="I15" s="15">
        <f t="shared" si="27"/>
        <v>0</v>
      </c>
      <c r="J15" s="15">
        <f t="shared" si="28"/>
        <v>0</v>
      </c>
      <c r="K15" s="15">
        <f t="shared" si="29"/>
        <v>0</v>
      </c>
      <c r="L15" s="15">
        <f t="shared" si="30"/>
        <v>0</v>
      </c>
      <c r="M15" s="15">
        <f t="shared" si="31"/>
        <v>0</v>
      </c>
      <c r="N15" s="15">
        <f t="shared" si="32"/>
        <v>0</v>
      </c>
      <c r="O15" s="15">
        <f t="shared" si="33"/>
        <v>0</v>
      </c>
      <c r="P15" s="15">
        <f t="shared" si="34"/>
        <v>0</v>
      </c>
    </row>
    <row r="16" spans="2:16" x14ac:dyDescent="0.15">
      <c r="B16" s="14" t="s">
        <v>26</v>
      </c>
      <c r="C16" s="14" t="s">
        <v>64</v>
      </c>
      <c r="D16" s="14"/>
      <c r="E16" s="15">
        <f t="shared" si="23"/>
        <v>4840</v>
      </c>
      <c r="F16" s="15">
        <f t="shared" si="24"/>
        <v>0</v>
      </c>
      <c r="G16" s="15">
        <f t="shared" si="25"/>
        <v>0</v>
      </c>
      <c r="H16" s="15">
        <f t="shared" si="26"/>
        <v>0</v>
      </c>
      <c r="I16" s="15">
        <f t="shared" si="27"/>
        <v>0</v>
      </c>
      <c r="J16" s="15">
        <f t="shared" si="28"/>
        <v>0</v>
      </c>
      <c r="K16" s="15">
        <f t="shared" si="29"/>
        <v>0</v>
      </c>
      <c r="L16" s="15">
        <f t="shared" si="30"/>
        <v>0</v>
      </c>
      <c r="M16" s="15">
        <f t="shared" si="31"/>
        <v>0</v>
      </c>
      <c r="N16" s="15">
        <f t="shared" si="32"/>
        <v>0</v>
      </c>
      <c r="O16" s="15">
        <f t="shared" si="33"/>
        <v>0</v>
      </c>
      <c r="P16" s="15">
        <f t="shared" si="34"/>
        <v>0</v>
      </c>
    </row>
    <row r="17" spans="2:16" x14ac:dyDescent="0.15">
      <c r="B17" s="14" t="s">
        <v>26</v>
      </c>
      <c r="C17" s="14" t="s">
        <v>23</v>
      </c>
      <c r="D17" s="14"/>
      <c r="E17" s="15">
        <f t="shared" si="23"/>
        <v>0</v>
      </c>
      <c r="F17" s="15">
        <f t="shared" si="24"/>
        <v>0</v>
      </c>
      <c r="G17" s="15">
        <f t="shared" si="25"/>
        <v>0</v>
      </c>
      <c r="H17" s="15">
        <f t="shared" si="26"/>
        <v>0</v>
      </c>
      <c r="I17" s="15">
        <f t="shared" si="27"/>
        <v>0</v>
      </c>
      <c r="J17" s="15">
        <f t="shared" si="28"/>
        <v>0</v>
      </c>
      <c r="K17" s="15">
        <f t="shared" si="29"/>
        <v>0</v>
      </c>
      <c r="L17" s="15">
        <f t="shared" si="30"/>
        <v>0</v>
      </c>
      <c r="M17" s="15">
        <f t="shared" si="31"/>
        <v>0</v>
      </c>
      <c r="N17" s="15">
        <f t="shared" si="32"/>
        <v>0</v>
      </c>
      <c r="O17" s="15">
        <f t="shared" si="33"/>
        <v>0</v>
      </c>
      <c r="P17" s="15">
        <f t="shared" si="34"/>
        <v>0</v>
      </c>
    </row>
    <row r="18" spans="2:16" x14ac:dyDescent="0.15">
      <c r="B18" s="16" t="s">
        <v>27</v>
      </c>
      <c r="C18" s="16" t="s">
        <v>48</v>
      </c>
      <c r="D18" s="16"/>
      <c r="E18" s="17">
        <f t="shared" ref="E18:M18" si="35">SUMPRODUCT((分類=$C18)*(日付&gt;=E$4)*(日付&lt;F$4)*金額)</f>
        <v>1782</v>
      </c>
      <c r="F18" s="17">
        <f t="shared" si="35"/>
        <v>0</v>
      </c>
      <c r="G18" s="17">
        <f t="shared" si="35"/>
        <v>0</v>
      </c>
      <c r="H18" s="17">
        <f t="shared" si="35"/>
        <v>0</v>
      </c>
      <c r="I18" s="17">
        <f t="shared" si="35"/>
        <v>0</v>
      </c>
      <c r="J18" s="17">
        <f t="shared" si="35"/>
        <v>0</v>
      </c>
      <c r="K18" s="17">
        <f t="shared" si="35"/>
        <v>0</v>
      </c>
      <c r="L18" s="17">
        <f t="shared" si="35"/>
        <v>0</v>
      </c>
      <c r="M18" s="17">
        <f t="shared" si="35"/>
        <v>0</v>
      </c>
      <c r="N18" s="17">
        <f t="shared" si="3"/>
        <v>0</v>
      </c>
      <c r="O18" s="17">
        <f t="shared" si="4"/>
        <v>0</v>
      </c>
      <c r="P18" s="17">
        <f t="shared" si="5"/>
        <v>0</v>
      </c>
    </row>
    <row r="19" spans="2:16" x14ac:dyDescent="0.15">
      <c r="B19" s="16" t="s">
        <v>27</v>
      </c>
      <c r="C19" s="16" t="s">
        <v>22</v>
      </c>
      <c r="D19" s="16"/>
      <c r="E19" s="17">
        <f t="shared" ref="E19:E24" si="36">SUMPRODUCT((分類=$C19)*(日付&gt;=E$4)*(日付&lt;F$4)*金額)</f>
        <v>1890</v>
      </c>
      <c r="F19" s="17">
        <f t="shared" ref="F19:F24" si="37">SUMPRODUCT((分類=$C19)*(日付&gt;=F$4)*(日付&lt;G$4)*金額)</f>
        <v>0</v>
      </c>
      <c r="G19" s="17">
        <f t="shared" ref="G19:G24" si="38">SUMPRODUCT((分類=$C19)*(日付&gt;=G$4)*(日付&lt;H$4)*金額)</f>
        <v>0</v>
      </c>
      <c r="H19" s="17">
        <f t="shared" ref="H19:H24" si="39">SUMPRODUCT((分類=$C19)*(日付&gt;=H$4)*(日付&lt;I$4)*金額)</f>
        <v>0</v>
      </c>
      <c r="I19" s="17">
        <f t="shared" ref="I19:I24" si="40">SUMPRODUCT((分類=$C19)*(日付&gt;=I$4)*(日付&lt;J$4)*金額)</f>
        <v>0</v>
      </c>
      <c r="J19" s="17">
        <f t="shared" ref="J19:J24" si="41">SUMPRODUCT((分類=$C19)*(日付&gt;=J$4)*(日付&lt;K$4)*金額)</f>
        <v>0</v>
      </c>
      <c r="K19" s="17">
        <f t="shared" ref="K19:K24" si="42">SUMPRODUCT((分類=$C19)*(日付&gt;=K$4)*(日付&lt;L$4)*金額)</f>
        <v>0</v>
      </c>
      <c r="L19" s="17">
        <f t="shared" ref="L19:L24" si="43">SUMPRODUCT((分類=$C19)*(日付&gt;=L$4)*(日付&lt;M$4)*金額)</f>
        <v>0</v>
      </c>
      <c r="M19" s="17">
        <f t="shared" ref="M19:M24" si="44">SUMPRODUCT((分類=$C19)*(日付&gt;=M$4)*(日付&lt;N$4)*金額)</f>
        <v>0</v>
      </c>
      <c r="N19" s="17">
        <f t="shared" ref="N19:N24" si="45">SUMPRODUCT((分類=$C19)*(日付&gt;=N$4)*(日付&lt;O$4)*金額)</f>
        <v>0</v>
      </c>
      <c r="O19" s="17">
        <f t="shared" ref="O19:O24" si="46">SUMPRODUCT((分類=$C19)*(日付&gt;=O$4)*(日付&lt;P$4)*金額)</f>
        <v>0</v>
      </c>
      <c r="P19" s="17">
        <f t="shared" ref="P19:P24" si="47">SUMPRODUCT((分類=$C19)*(日付&gt;=P$4)*(日付&lt;Q$4)*金額)</f>
        <v>0</v>
      </c>
    </row>
    <row r="20" spans="2:16" x14ac:dyDescent="0.15">
      <c r="B20" s="16" t="s">
        <v>27</v>
      </c>
      <c r="C20" s="16" t="s">
        <v>83</v>
      </c>
      <c r="D20" s="16"/>
      <c r="E20" s="17">
        <f t="shared" si="36"/>
        <v>0</v>
      </c>
      <c r="F20" s="17">
        <f t="shared" si="37"/>
        <v>0</v>
      </c>
      <c r="G20" s="17">
        <f t="shared" si="38"/>
        <v>0</v>
      </c>
      <c r="H20" s="17">
        <f t="shared" si="39"/>
        <v>0</v>
      </c>
      <c r="I20" s="17">
        <f t="shared" si="40"/>
        <v>0</v>
      </c>
      <c r="J20" s="17">
        <f t="shared" si="41"/>
        <v>0</v>
      </c>
      <c r="K20" s="17">
        <f t="shared" si="42"/>
        <v>0</v>
      </c>
      <c r="L20" s="17">
        <f t="shared" si="43"/>
        <v>0</v>
      </c>
      <c r="M20" s="17">
        <f t="shared" si="44"/>
        <v>0</v>
      </c>
      <c r="N20" s="17">
        <f t="shared" si="45"/>
        <v>0</v>
      </c>
      <c r="O20" s="17">
        <f t="shared" si="46"/>
        <v>0</v>
      </c>
      <c r="P20" s="17">
        <f t="shared" si="47"/>
        <v>0</v>
      </c>
    </row>
    <row r="21" spans="2:16" x14ac:dyDescent="0.15">
      <c r="B21" s="16" t="s">
        <v>27</v>
      </c>
      <c r="C21" s="16" t="s">
        <v>71</v>
      </c>
      <c r="D21" s="16"/>
      <c r="E21" s="17">
        <f t="shared" si="36"/>
        <v>0</v>
      </c>
      <c r="F21" s="17">
        <f t="shared" si="37"/>
        <v>0</v>
      </c>
      <c r="G21" s="17">
        <f t="shared" si="38"/>
        <v>0</v>
      </c>
      <c r="H21" s="17">
        <f t="shared" si="39"/>
        <v>0</v>
      </c>
      <c r="I21" s="17">
        <f t="shared" si="40"/>
        <v>0</v>
      </c>
      <c r="J21" s="17">
        <f t="shared" si="41"/>
        <v>0</v>
      </c>
      <c r="K21" s="17">
        <f t="shared" si="42"/>
        <v>0</v>
      </c>
      <c r="L21" s="17">
        <f t="shared" si="43"/>
        <v>0</v>
      </c>
      <c r="M21" s="17">
        <f t="shared" si="44"/>
        <v>0</v>
      </c>
      <c r="N21" s="17">
        <f t="shared" si="45"/>
        <v>0</v>
      </c>
      <c r="O21" s="17">
        <f t="shared" si="46"/>
        <v>0</v>
      </c>
      <c r="P21" s="17">
        <f t="shared" si="47"/>
        <v>0</v>
      </c>
    </row>
    <row r="22" spans="2:16" s="62" customFormat="1" x14ac:dyDescent="0.15">
      <c r="B22" s="16" t="s">
        <v>27</v>
      </c>
      <c r="C22" s="16" t="s">
        <v>91</v>
      </c>
      <c r="D22" s="16"/>
      <c r="E22" s="17">
        <f t="shared" si="36"/>
        <v>0</v>
      </c>
      <c r="F22" s="17">
        <f t="shared" si="37"/>
        <v>0</v>
      </c>
      <c r="G22" s="17">
        <f t="shared" si="38"/>
        <v>0</v>
      </c>
      <c r="H22" s="17">
        <f t="shared" si="39"/>
        <v>0</v>
      </c>
      <c r="I22" s="17">
        <f t="shared" si="40"/>
        <v>0</v>
      </c>
      <c r="J22" s="17">
        <f t="shared" si="41"/>
        <v>0</v>
      </c>
      <c r="K22" s="17">
        <f t="shared" si="42"/>
        <v>0</v>
      </c>
      <c r="L22" s="17">
        <f t="shared" si="43"/>
        <v>0</v>
      </c>
      <c r="M22" s="17">
        <f t="shared" si="44"/>
        <v>0</v>
      </c>
      <c r="N22" s="17">
        <f t="shared" si="45"/>
        <v>0</v>
      </c>
      <c r="O22" s="17">
        <f t="shared" si="46"/>
        <v>0</v>
      </c>
      <c r="P22" s="17">
        <f t="shared" si="47"/>
        <v>0</v>
      </c>
    </row>
    <row r="23" spans="2:16" x14ac:dyDescent="0.15">
      <c r="B23" s="16" t="s">
        <v>27</v>
      </c>
      <c r="C23" s="16" t="s">
        <v>49</v>
      </c>
      <c r="D23" s="16"/>
      <c r="E23" s="17">
        <f t="shared" si="36"/>
        <v>0</v>
      </c>
      <c r="F23" s="17">
        <f t="shared" si="37"/>
        <v>0</v>
      </c>
      <c r="G23" s="17">
        <f t="shared" si="38"/>
        <v>0</v>
      </c>
      <c r="H23" s="17">
        <f t="shared" si="39"/>
        <v>0</v>
      </c>
      <c r="I23" s="17">
        <f t="shared" si="40"/>
        <v>0</v>
      </c>
      <c r="J23" s="17">
        <f t="shared" si="41"/>
        <v>0</v>
      </c>
      <c r="K23" s="17">
        <f t="shared" si="42"/>
        <v>0</v>
      </c>
      <c r="L23" s="17">
        <f t="shared" si="43"/>
        <v>0</v>
      </c>
      <c r="M23" s="17">
        <f t="shared" si="44"/>
        <v>0</v>
      </c>
      <c r="N23" s="17">
        <f t="shared" si="45"/>
        <v>0</v>
      </c>
      <c r="O23" s="17">
        <f t="shared" si="46"/>
        <v>0</v>
      </c>
      <c r="P23" s="17">
        <f t="shared" si="47"/>
        <v>0</v>
      </c>
    </row>
    <row r="24" spans="2:16" x14ac:dyDescent="0.15">
      <c r="B24" s="16" t="s">
        <v>27</v>
      </c>
      <c r="C24" s="16" t="s">
        <v>37</v>
      </c>
      <c r="D24" s="16"/>
      <c r="E24" s="17">
        <f t="shared" si="36"/>
        <v>0</v>
      </c>
      <c r="F24" s="17">
        <f t="shared" si="37"/>
        <v>0</v>
      </c>
      <c r="G24" s="17">
        <f t="shared" si="38"/>
        <v>0</v>
      </c>
      <c r="H24" s="17">
        <f t="shared" si="39"/>
        <v>0</v>
      </c>
      <c r="I24" s="17">
        <f t="shared" si="40"/>
        <v>0</v>
      </c>
      <c r="J24" s="17">
        <f t="shared" si="41"/>
        <v>0</v>
      </c>
      <c r="K24" s="17">
        <f t="shared" si="42"/>
        <v>0</v>
      </c>
      <c r="L24" s="17">
        <f t="shared" si="43"/>
        <v>0</v>
      </c>
      <c r="M24" s="17">
        <f t="shared" si="44"/>
        <v>0</v>
      </c>
      <c r="N24" s="17">
        <f t="shared" si="45"/>
        <v>0</v>
      </c>
      <c r="O24" s="17">
        <f t="shared" si="46"/>
        <v>0</v>
      </c>
      <c r="P24" s="17">
        <f t="shared" si="47"/>
        <v>0</v>
      </c>
    </row>
    <row r="25" spans="2:16" x14ac:dyDescent="0.15">
      <c r="B25" s="14" t="s">
        <v>28</v>
      </c>
      <c r="C25" s="14" t="s">
        <v>30</v>
      </c>
      <c r="D25" s="14"/>
      <c r="E25" s="15">
        <f>SUMPRODUCT((分類=$C25)*(日付&gt;=E$4)*(日付&lt;F$4)*金額)</f>
        <v>0</v>
      </c>
      <c r="F25" s="15">
        <f>SUMPRODUCT((分類=$C25)*(日付&gt;=F$4)*(日付&lt;G$4)*金額)</f>
        <v>0</v>
      </c>
      <c r="G25" s="15">
        <f>SUMPRODUCT((分類=$C25)*(日付&gt;=G$4)*(日付&lt;H$4)*金額)</f>
        <v>0</v>
      </c>
      <c r="H25" s="15">
        <f>SUMPRODUCT((分類=$C25)*(日付&gt;=H$4)*(日付&lt;I$4)*金額)</f>
        <v>0</v>
      </c>
      <c r="I25" s="15">
        <f>SUMPRODUCT((分類=$C25)*(日付&gt;=I$4)*(日付&lt;J$4)*金額)</f>
        <v>0</v>
      </c>
      <c r="J25" s="15">
        <f>SUMPRODUCT((分類=$C25)*(日付&gt;=J$4)*(日付&lt;K$4)*金額)</f>
        <v>0</v>
      </c>
      <c r="K25" s="15">
        <f>SUMPRODUCT((分類=$C25)*(日付&gt;=K$4)*(日付&lt;L$4)*金額)</f>
        <v>0</v>
      </c>
      <c r="L25" s="15">
        <f>SUMPRODUCT((分類=$C25)*(日付&gt;=L$4)*(日付&lt;M$4)*金額)</f>
        <v>0</v>
      </c>
      <c r="M25" s="15">
        <f>SUMPRODUCT((分類=$C25)*(日付&gt;=M$4)*(日付&lt;N$4)*金額)</f>
        <v>0</v>
      </c>
      <c r="N25" s="15">
        <f>SUMPRODUCT((分類=$C25)*(日付&gt;=N$4)*(日付&lt;O$4)*金額)</f>
        <v>0</v>
      </c>
      <c r="O25" s="15">
        <f>SUMPRODUCT((分類=$C25)*(日付&gt;=O$4)*(日付&lt;P$4)*金額)</f>
        <v>0</v>
      </c>
      <c r="P25" s="15">
        <f>SUMPRODUCT((分類=$C25)*(日付&gt;=P$4)*(日付&lt;Q$4)*金額)</f>
        <v>0</v>
      </c>
    </row>
    <row r="26" spans="2:16" x14ac:dyDescent="0.15">
      <c r="B26" s="14" t="s">
        <v>28</v>
      </c>
      <c r="C26" s="14" t="s">
        <v>50</v>
      </c>
      <c r="D26" s="14"/>
      <c r="E26" s="15">
        <f>SUMPRODUCT((分類=$C26)*(日付&gt;=E$4)*(日付&lt;F$4)*金額)</f>
        <v>0</v>
      </c>
      <c r="F26" s="15">
        <f>SUMPRODUCT((分類=$C26)*(日付&gt;=F$4)*(日付&lt;G$4)*金額)</f>
        <v>0</v>
      </c>
      <c r="G26" s="15">
        <f>SUMPRODUCT((分類=$C26)*(日付&gt;=G$4)*(日付&lt;H$4)*金額)</f>
        <v>0</v>
      </c>
      <c r="H26" s="15">
        <f>SUMPRODUCT((分類=$C26)*(日付&gt;=H$4)*(日付&lt;I$4)*金額)</f>
        <v>0</v>
      </c>
      <c r="I26" s="15">
        <f>SUMPRODUCT((分類=$C26)*(日付&gt;=I$4)*(日付&lt;J$4)*金額)</f>
        <v>0</v>
      </c>
      <c r="J26" s="15">
        <f>SUMPRODUCT((分類=$C26)*(日付&gt;=J$4)*(日付&lt;K$4)*金額)</f>
        <v>0</v>
      </c>
      <c r="K26" s="15">
        <f>SUMPRODUCT((分類=$C26)*(日付&gt;=K$4)*(日付&lt;L$4)*金額)</f>
        <v>0</v>
      </c>
      <c r="L26" s="15">
        <f>SUMPRODUCT((分類=$C26)*(日付&gt;=L$4)*(日付&lt;M$4)*金額)</f>
        <v>0</v>
      </c>
      <c r="M26" s="15">
        <f>SUMPRODUCT((分類=$C26)*(日付&gt;=M$4)*(日付&lt;N$4)*金額)</f>
        <v>0</v>
      </c>
      <c r="N26" s="15">
        <f>SUMPRODUCT((分類=$C26)*(日付&gt;=N$4)*(日付&lt;O$4)*金額)</f>
        <v>0</v>
      </c>
      <c r="O26" s="15">
        <f>SUMPRODUCT((分類=$C26)*(日付&gt;=O$4)*(日付&lt;P$4)*金額)</f>
        <v>0</v>
      </c>
      <c r="P26" s="15">
        <f>SUMPRODUCT((分類=$C26)*(日付&gt;=P$4)*(日付&lt;Q$4)*金額)</f>
        <v>0</v>
      </c>
    </row>
    <row r="27" spans="2:16" x14ac:dyDescent="0.15">
      <c r="B27" s="14" t="s">
        <v>28</v>
      </c>
      <c r="C27" s="14" t="s">
        <v>31</v>
      </c>
      <c r="D27" s="14"/>
      <c r="E27" s="15">
        <f>SUMPRODUCT((分類=$C27)*(日付&gt;=E$4)*(日付&lt;F$4)*金額)</f>
        <v>0</v>
      </c>
      <c r="F27" s="15">
        <f>SUMPRODUCT((分類=$C27)*(日付&gt;=F$4)*(日付&lt;G$4)*金額)</f>
        <v>0</v>
      </c>
      <c r="G27" s="15">
        <f>SUMPRODUCT((分類=$C27)*(日付&gt;=G$4)*(日付&lt;H$4)*金額)</f>
        <v>200</v>
      </c>
      <c r="H27" s="15">
        <f>SUMPRODUCT((分類=$C27)*(日付&gt;=H$4)*(日付&lt;I$4)*金額)</f>
        <v>0</v>
      </c>
      <c r="I27" s="15">
        <f>SUMPRODUCT((分類=$C27)*(日付&gt;=I$4)*(日付&lt;J$4)*金額)</f>
        <v>0</v>
      </c>
      <c r="J27" s="15">
        <f>SUMPRODUCT((分類=$C27)*(日付&gt;=J$4)*(日付&lt;K$4)*金額)</f>
        <v>0</v>
      </c>
      <c r="K27" s="15">
        <f>SUMPRODUCT((分類=$C27)*(日付&gt;=K$4)*(日付&lt;L$4)*金額)</f>
        <v>0</v>
      </c>
      <c r="L27" s="15">
        <f>SUMPRODUCT((分類=$C27)*(日付&gt;=L$4)*(日付&lt;M$4)*金額)</f>
        <v>0</v>
      </c>
      <c r="M27" s="15">
        <f>SUMPRODUCT((分類=$C27)*(日付&gt;=M$4)*(日付&lt;N$4)*金額)</f>
        <v>0</v>
      </c>
      <c r="N27" s="15">
        <f>SUMPRODUCT((分類=$C27)*(日付&gt;=N$4)*(日付&lt;O$4)*金額)</f>
        <v>0</v>
      </c>
      <c r="O27" s="15">
        <f>SUMPRODUCT((分類=$C27)*(日付&gt;=O$4)*(日付&lt;P$4)*金額)</f>
        <v>0</v>
      </c>
      <c r="P27" s="15">
        <f>SUMPRODUCT((分類=$C27)*(日付&gt;=P$4)*(日付&lt;Q$4)*金額)</f>
        <v>0</v>
      </c>
    </row>
    <row r="28" spans="2:16" x14ac:dyDescent="0.15">
      <c r="B28" s="14" t="s">
        <v>28</v>
      </c>
      <c r="C28" s="14" t="s">
        <v>35</v>
      </c>
      <c r="D28" s="14"/>
      <c r="E28" s="15">
        <f>SUMPRODUCT((分類=$C28)*(日付&gt;=E$4)*(日付&lt;F$4)*金額)</f>
        <v>0</v>
      </c>
      <c r="F28" s="15">
        <f>SUMPRODUCT((分類=$C28)*(日付&gt;=F$4)*(日付&lt;G$4)*金額)</f>
        <v>0</v>
      </c>
      <c r="G28" s="15">
        <f>SUMPRODUCT((分類=$C28)*(日付&gt;=G$4)*(日付&lt;H$4)*金額)</f>
        <v>0</v>
      </c>
      <c r="H28" s="15">
        <f>SUMPRODUCT((分類=$C28)*(日付&gt;=H$4)*(日付&lt;I$4)*金額)</f>
        <v>0</v>
      </c>
      <c r="I28" s="15">
        <f>SUMPRODUCT((分類=$C28)*(日付&gt;=I$4)*(日付&lt;J$4)*金額)</f>
        <v>0</v>
      </c>
      <c r="J28" s="15">
        <f>SUMPRODUCT((分類=$C28)*(日付&gt;=J$4)*(日付&lt;K$4)*金額)</f>
        <v>0</v>
      </c>
      <c r="K28" s="15">
        <f>SUMPRODUCT((分類=$C28)*(日付&gt;=K$4)*(日付&lt;L$4)*金額)</f>
        <v>0</v>
      </c>
      <c r="L28" s="15">
        <f>SUMPRODUCT((分類=$C28)*(日付&gt;=L$4)*(日付&lt;M$4)*金額)</f>
        <v>0</v>
      </c>
      <c r="M28" s="15">
        <f>SUMPRODUCT((分類=$C28)*(日付&gt;=M$4)*(日付&lt;N$4)*金額)</f>
        <v>0</v>
      </c>
      <c r="N28" s="15">
        <f>SUMPRODUCT((分類=$C28)*(日付&gt;=N$4)*(日付&lt;O$4)*金額)</f>
        <v>0</v>
      </c>
      <c r="O28" s="15">
        <f>SUMPRODUCT((分類=$C28)*(日付&gt;=O$4)*(日付&lt;P$4)*金額)</f>
        <v>0</v>
      </c>
      <c r="P28" s="15">
        <f>SUMPRODUCT((分類=$C28)*(日付&gt;=P$4)*(日付&lt;Q$4)*金額)</f>
        <v>0</v>
      </c>
    </row>
    <row r="29" spans="2:16" s="69" customFormat="1" x14ac:dyDescent="0.15">
      <c r="B29" s="14" t="s">
        <v>28</v>
      </c>
      <c r="C29" s="14" t="s">
        <v>85</v>
      </c>
      <c r="D29" s="14"/>
      <c r="E29" s="15">
        <f>SUMPRODUCT((分類=$C29)*(日付&gt;=E$4)*(日付&lt;F$4)*金額)</f>
        <v>0</v>
      </c>
      <c r="F29" s="15">
        <f>SUMPRODUCT((分類=$C29)*(日付&gt;=F$4)*(日付&lt;G$4)*金額)</f>
        <v>0</v>
      </c>
      <c r="G29" s="15">
        <f>SUMPRODUCT((分類=$C29)*(日付&gt;=G$4)*(日付&lt;H$4)*金額)</f>
        <v>0</v>
      </c>
      <c r="H29" s="15">
        <f>SUMPRODUCT((分類=$C29)*(日付&gt;=H$4)*(日付&lt;I$4)*金額)</f>
        <v>0</v>
      </c>
      <c r="I29" s="15">
        <f>SUMPRODUCT((分類=$C29)*(日付&gt;=I$4)*(日付&lt;J$4)*金額)</f>
        <v>0</v>
      </c>
      <c r="J29" s="15">
        <f>SUMPRODUCT((分類=$C29)*(日付&gt;=J$4)*(日付&lt;K$4)*金額)</f>
        <v>0</v>
      </c>
      <c r="K29" s="15">
        <f>SUMPRODUCT((分類=$C29)*(日付&gt;=K$4)*(日付&lt;L$4)*金額)</f>
        <v>0</v>
      </c>
      <c r="L29" s="15">
        <f>SUMPRODUCT((分類=$C29)*(日付&gt;=L$4)*(日付&lt;M$4)*金額)</f>
        <v>0</v>
      </c>
      <c r="M29" s="15">
        <f>SUMPRODUCT((分類=$C29)*(日付&gt;=M$4)*(日付&lt;N$4)*金額)</f>
        <v>0</v>
      </c>
      <c r="N29" s="15">
        <f>SUMPRODUCT((分類=$C29)*(日付&gt;=N$4)*(日付&lt;O$4)*金額)</f>
        <v>0</v>
      </c>
      <c r="O29" s="15">
        <f>SUMPRODUCT((分類=$C29)*(日付&gt;=O$4)*(日付&lt;P$4)*金額)</f>
        <v>0</v>
      </c>
      <c r="P29" s="15">
        <f>SUMPRODUCT((分類=$C29)*(日付&gt;=P$4)*(日付&lt;Q$4)*金額)</f>
        <v>0</v>
      </c>
    </row>
    <row r="30" spans="2:16" x14ac:dyDescent="0.15">
      <c r="B30" s="14" t="s">
        <v>28</v>
      </c>
      <c r="C30" s="14" t="s">
        <v>45</v>
      </c>
      <c r="D30" s="14"/>
      <c r="E30" s="15">
        <f t="shared" ref="E30:M30" si="48">SUMPRODUCT((分類=$C30)*(日付&gt;=E$4)*(日付&lt;F$4)*金額)</f>
        <v>0</v>
      </c>
      <c r="F30" s="15">
        <f t="shared" si="48"/>
        <v>0</v>
      </c>
      <c r="G30" s="15">
        <f t="shared" si="48"/>
        <v>0</v>
      </c>
      <c r="H30" s="15">
        <f t="shared" si="48"/>
        <v>0</v>
      </c>
      <c r="I30" s="15">
        <f t="shared" si="48"/>
        <v>0</v>
      </c>
      <c r="J30" s="15">
        <f t="shared" si="48"/>
        <v>0</v>
      </c>
      <c r="K30" s="15">
        <f t="shared" si="48"/>
        <v>0</v>
      </c>
      <c r="L30" s="15">
        <f t="shared" si="48"/>
        <v>0</v>
      </c>
      <c r="M30" s="15">
        <f t="shared" si="48"/>
        <v>0</v>
      </c>
      <c r="N30" s="15">
        <f t="shared" si="3"/>
        <v>0</v>
      </c>
      <c r="O30" s="15">
        <f t="shared" si="4"/>
        <v>0</v>
      </c>
      <c r="P30" s="15">
        <f t="shared" si="5"/>
        <v>0</v>
      </c>
    </row>
    <row r="31" spans="2:16" x14ac:dyDescent="0.15">
      <c r="B31" s="14" t="s">
        <v>28</v>
      </c>
      <c r="C31" s="14" t="s">
        <v>72</v>
      </c>
      <c r="D31" s="14"/>
      <c r="E31" s="15">
        <f t="shared" ref="E31" si="49">SUMPRODUCT((分類=$C31)*(日付&gt;=E$4)*(日付&lt;F$4)*金額)</f>
        <v>600</v>
      </c>
      <c r="F31" s="15">
        <f t="shared" ref="F31" si="50">SUMPRODUCT((分類=$C31)*(日付&gt;=F$4)*(日付&lt;G$4)*金額)</f>
        <v>0</v>
      </c>
      <c r="G31" s="15">
        <f t="shared" ref="G31" si="51">SUMPRODUCT((分類=$C31)*(日付&gt;=G$4)*(日付&lt;H$4)*金額)</f>
        <v>0</v>
      </c>
      <c r="H31" s="15">
        <f t="shared" ref="H31" si="52">SUMPRODUCT((分類=$C31)*(日付&gt;=H$4)*(日付&lt;I$4)*金額)</f>
        <v>0</v>
      </c>
      <c r="I31" s="15">
        <f t="shared" ref="I31" si="53">SUMPRODUCT((分類=$C31)*(日付&gt;=I$4)*(日付&lt;J$4)*金額)</f>
        <v>0</v>
      </c>
      <c r="J31" s="15">
        <f t="shared" ref="J31" si="54">SUMPRODUCT((分類=$C31)*(日付&gt;=J$4)*(日付&lt;K$4)*金額)</f>
        <v>0</v>
      </c>
      <c r="K31" s="15">
        <f t="shared" ref="K31" si="55">SUMPRODUCT((分類=$C31)*(日付&gt;=K$4)*(日付&lt;L$4)*金額)</f>
        <v>0</v>
      </c>
      <c r="L31" s="15">
        <f t="shared" ref="L31" si="56">SUMPRODUCT((分類=$C31)*(日付&gt;=L$4)*(日付&lt;M$4)*金額)</f>
        <v>0</v>
      </c>
      <c r="M31" s="15">
        <f t="shared" ref="M31" si="57">SUMPRODUCT((分類=$C31)*(日付&gt;=M$4)*(日付&lt;N$4)*金額)</f>
        <v>0</v>
      </c>
      <c r="N31" s="15">
        <f t="shared" si="3"/>
        <v>0</v>
      </c>
      <c r="O31" s="15">
        <f t="shared" si="4"/>
        <v>0</v>
      </c>
      <c r="P31" s="15">
        <f t="shared" si="5"/>
        <v>0</v>
      </c>
    </row>
    <row r="32" spans="2:16" x14ac:dyDescent="0.15">
      <c r="B32" s="14" t="s">
        <v>28</v>
      </c>
      <c r="C32" s="14" t="s">
        <v>40</v>
      </c>
      <c r="D32" s="14"/>
      <c r="E32" s="15">
        <f>SUMPRODUCT((分類=$C32)*(日付&gt;=E$4)*(日付&lt;F$4)*金額)</f>
        <v>210</v>
      </c>
      <c r="F32" s="15">
        <f>SUMPRODUCT((分類=$C32)*(日付&gt;=F$4)*(日付&lt;G$4)*金額)</f>
        <v>0</v>
      </c>
      <c r="G32" s="15">
        <f>SUMPRODUCT((分類=$C32)*(日付&gt;=G$4)*(日付&lt;H$4)*金額)</f>
        <v>0</v>
      </c>
      <c r="H32" s="15">
        <f>SUMPRODUCT((分類=$C32)*(日付&gt;=H$4)*(日付&lt;I$4)*金額)</f>
        <v>0</v>
      </c>
      <c r="I32" s="15">
        <f>SUMPRODUCT((分類=$C32)*(日付&gt;=I$4)*(日付&lt;J$4)*金額)</f>
        <v>0</v>
      </c>
      <c r="J32" s="15">
        <f>SUMPRODUCT((分類=$C32)*(日付&gt;=J$4)*(日付&lt;K$4)*金額)</f>
        <v>0</v>
      </c>
      <c r="K32" s="15">
        <f>SUMPRODUCT((分類=$C32)*(日付&gt;=K$4)*(日付&lt;L$4)*金額)</f>
        <v>0</v>
      </c>
      <c r="L32" s="15">
        <f>SUMPRODUCT((分類=$C32)*(日付&gt;=L$4)*(日付&lt;M$4)*金額)</f>
        <v>0</v>
      </c>
      <c r="M32" s="15">
        <f>SUMPRODUCT((分類=$C32)*(日付&gt;=M$4)*(日付&lt;N$4)*金額)</f>
        <v>0</v>
      </c>
      <c r="N32" s="15">
        <f>SUMPRODUCT((分類=$C32)*(日付&gt;=N$4)*(日付&lt;O$4)*金額)</f>
        <v>0</v>
      </c>
      <c r="O32" s="15">
        <f>SUMPRODUCT((分類=$C32)*(日付&gt;=O$4)*(日付&lt;P$4)*金額)</f>
        <v>0</v>
      </c>
      <c r="P32" s="15">
        <f>SUMPRODUCT((分類=$C32)*(日付&gt;=P$4)*(日付&lt;Q$4)*金額)</f>
        <v>0</v>
      </c>
    </row>
    <row r="33" spans="2:16" s="50" customFormat="1" x14ac:dyDescent="0.15">
      <c r="B33" s="16" t="s">
        <v>113</v>
      </c>
      <c r="C33" s="16" t="s">
        <v>79</v>
      </c>
      <c r="D33" s="16"/>
      <c r="E33" s="17">
        <f>SUMPRODUCT((分類=$C33)*(日付&gt;=E$4)*(日付&lt;F$4)*金額)</f>
        <v>0</v>
      </c>
      <c r="F33" s="17">
        <f>SUMPRODUCT((分類=$C33)*(日付&gt;=F$4)*(日付&lt;G$4)*金額)</f>
        <v>0</v>
      </c>
      <c r="G33" s="17">
        <f>SUMPRODUCT((分類=$C33)*(日付&gt;=G$4)*(日付&lt;H$4)*金額)</f>
        <v>0</v>
      </c>
      <c r="H33" s="17">
        <f>SUMPRODUCT((分類=$C33)*(日付&gt;=H$4)*(日付&lt;I$4)*金額)</f>
        <v>0</v>
      </c>
      <c r="I33" s="17">
        <f>SUMPRODUCT((分類=$C33)*(日付&gt;=I$4)*(日付&lt;J$4)*金額)</f>
        <v>0</v>
      </c>
      <c r="J33" s="17">
        <f>SUMPRODUCT((分類=$C33)*(日付&gt;=J$4)*(日付&lt;K$4)*金額)</f>
        <v>0</v>
      </c>
      <c r="K33" s="17">
        <f>SUMPRODUCT((分類=$C33)*(日付&gt;=K$4)*(日付&lt;L$4)*金額)</f>
        <v>0</v>
      </c>
      <c r="L33" s="17">
        <f>SUMPRODUCT((分類=$C33)*(日付&gt;=L$4)*(日付&lt;M$4)*金額)</f>
        <v>0</v>
      </c>
      <c r="M33" s="17">
        <f>SUMPRODUCT((分類=$C33)*(日付&gt;=M$4)*(日付&lt;N$4)*金額)</f>
        <v>0</v>
      </c>
      <c r="N33" s="17">
        <f>SUMPRODUCT((分類=$C33)*(日付&gt;=N$4)*(日付&lt;O$4)*金額)</f>
        <v>0</v>
      </c>
      <c r="O33" s="17">
        <f>SUMPRODUCT((分類=$C33)*(日付&gt;=O$4)*(日付&lt;P$4)*金額)</f>
        <v>0</v>
      </c>
      <c r="P33" s="17">
        <f>SUMPRODUCT((分類=$C33)*(日付&gt;=P$4)*(日付&lt;Q$4)*金額)</f>
        <v>0</v>
      </c>
    </row>
    <row r="34" spans="2:16" s="52" customFormat="1" x14ac:dyDescent="0.15">
      <c r="B34" s="16" t="s">
        <v>113</v>
      </c>
      <c r="C34" s="16" t="s">
        <v>81</v>
      </c>
      <c r="D34" s="16"/>
      <c r="E34" s="17">
        <f>SUMPRODUCT((分類=$C34)*(日付&gt;=E$4)*(日付&lt;F$4)*金額)</f>
        <v>0</v>
      </c>
      <c r="F34" s="17">
        <f>SUMPRODUCT((分類=$C34)*(日付&gt;=F$4)*(日付&lt;G$4)*金額)</f>
        <v>0</v>
      </c>
      <c r="G34" s="17">
        <f>SUMPRODUCT((分類=$C34)*(日付&gt;=G$4)*(日付&lt;H$4)*金額)</f>
        <v>0</v>
      </c>
      <c r="H34" s="17">
        <f>SUMPRODUCT((分類=$C34)*(日付&gt;=H$4)*(日付&lt;I$4)*金額)</f>
        <v>0</v>
      </c>
      <c r="I34" s="17">
        <f>SUMPRODUCT((分類=$C34)*(日付&gt;=I$4)*(日付&lt;J$4)*金額)</f>
        <v>0</v>
      </c>
      <c r="J34" s="17">
        <f>SUMPRODUCT((分類=$C34)*(日付&gt;=J$4)*(日付&lt;K$4)*金額)</f>
        <v>0</v>
      </c>
      <c r="K34" s="17">
        <f>SUMPRODUCT((分類=$C34)*(日付&gt;=K$4)*(日付&lt;L$4)*金額)</f>
        <v>0</v>
      </c>
      <c r="L34" s="17">
        <f>SUMPRODUCT((分類=$C34)*(日付&gt;=L$4)*(日付&lt;M$4)*金額)</f>
        <v>0</v>
      </c>
      <c r="M34" s="17">
        <f>SUMPRODUCT((分類=$C34)*(日付&gt;=M$4)*(日付&lt;N$4)*金額)</f>
        <v>0</v>
      </c>
      <c r="N34" s="17">
        <f>SUMPRODUCT((分類=$C34)*(日付&gt;=N$4)*(日付&lt;O$4)*金額)</f>
        <v>0</v>
      </c>
      <c r="O34" s="17">
        <f>SUMPRODUCT((分類=$C34)*(日付&gt;=O$4)*(日付&lt;P$4)*金額)</f>
        <v>0</v>
      </c>
      <c r="P34" s="17">
        <f>SUMPRODUCT((分類=$C34)*(日付&gt;=P$4)*(日付&lt;Q$4)*金額)</f>
        <v>0</v>
      </c>
    </row>
    <row r="35" spans="2:16" x14ac:dyDescent="0.15">
      <c r="B35" s="16" t="s">
        <v>113</v>
      </c>
      <c r="C35" s="16" t="s">
        <v>32</v>
      </c>
      <c r="D35" s="16"/>
      <c r="E35" s="17">
        <f>SUMPRODUCT((分類=$C35)*(日付&gt;=E$4)*(日付&lt;F$4)*金額)</f>
        <v>0</v>
      </c>
      <c r="F35" s="17">
        <f>SUMPRODUCT((分類=$C35)*(日付&gt;=F$4)*(日付&lt;G$4)*金額)</f>
        <v>0</v>
      </c>
      <c r="G35" s="17">
        <f>SUMPRODUCT((分類=$C35)*(日付&gt;=G$4)*(日付&lt;H$4)*金額)</f>
        <v>0</v>
      </c>
      <c r="H35" s="17">
        <f>SUMPRODUCT((分類=$C35)*(日付&gt;=H$4)*(日付&lt;I$4)*金額)</f>
        <v>0</v>
      </c>
      <c r="I35" s="17">
        <f>SUMPRODUCT((分類=$C35)*(日付&gt;=I$4)*(日付&lt;J$4)*金額)</f>
        <v>0</v>
      </c>
      <c r="J35" s="17">
        <f>SUMPRODUCT((分類=$C35)*(日付&gt;=J$4)*(日付&lt;K$4)*金額)</f>
        <v>0</v>
      </c>
      <c r="K35" s="17">
        <f>SUMPRODUCT((分類=$C35)*(日付&gt;=K$4)*(日付&lt;L$4)*金額)</f>
        <v>0</v>
      </c>
      <c r="L35" s="17">
        <f>SUMPRODUCT((分類=$C35)*(日付&gt;=L$4)*(日付&lt;M$4)*金額)</f>
        <v>0</v>
      </c>
      <c r="M35" s="17">
        <f>SUMPRODUCT((分類=$C35)*(日付&gt;=M$4)*(日付&lt;N$4)*金額)</f>
        <v>0</v>
      </c>
      <c r="N35" s="17">
        <f>SUMPRODUCT((分類=$C35)*(日付&gt;=N$4)*(日付&lt;O$4)*金額)</f>
        <v>0</v>
      </c>
      <c r="O35" s="17">
        <f>SUMPRODUCT((分類=$C35)*(日付&gt;=O$4)*(日付&lt;P$4)*金額)</f>
        <v>0</v>
      </c>
      <c r="P35" s="17">
        <f>SUMPRODUCT((分類=$C35)*(日付&gt;=P$4)*(日付&lt;Q$4)*金額)</f>
        <v>0</v>
      </c>
    </row>
    <row r="36" spans="2:16" x14ac:dyDescent="0.15">
      <c r="B36" s="14" t="s">
        <v>96</v>
      </c>
      <c r="C36" s="14" t="s">
        <v>33</v>
      </c>
      <c r="D36" s="14"/>
      <c r="E36" s="15">
        <f t="shared" ref="E36:M36" si="58">SUMPRODUCT((分類=$C36)*(日付&gt;=E$4)*(日付&lt;F$4)*金額)</f>
        <v>0</v>
      </c>
      <c r="F36" s="15">
        <f t="shared" si="58"/>
        <v>0</v>
      </c>
      <c r="G36" s="15">
        <f t="shared" si="58"/>
        <v>0</v>
      </c>
      <c r="H36" s="15">
        <f t="shared" si="58"/>
        <v>0</v>
      </c>
      <c r="I36" s="15">
        <f t="shared" si="58"/>
        <v>0</v>
      </c>
      <c r="J36" s="15">
        <f t="shared" si="58"/>
        <v>0</v>
      </c>
      <c r="K36" s="15">
        <f t="shared" si="58"/>
        <v>0</v>
      </c>
      <c r="L36" s="15">
        <f t="shared" si="58"/>
        <v>0</v>
      </c>
      <c r="M36" s="15">
        <f t="shared" si="58"/>
        <v>0</v>
      </c>
      <c r="N36" s="15">
        <f t="shared" si="3"/>
        <v>0</v>
      </c>
      <c r="O36" s="15">
        <f t="shared" si="4"/>
        <v>0</v>
      </c>
      <c r="P36" s="15">
        <f t="shared" si="5"/>
        <v>0</v>
      </c>
    </row>
    <row r="37" spans="2:16" x14ac:dyDescent="0.15">
      <c r="B37" s="14" t="s">
        <v>96</v>
      </c>
      <c r="C37" s="14" t="s">
        <v>29</v>
      </c>
      <c r="D37" s="14"/>
      <c r="E37" s="15">
        <f t="shared" ref="E37:M37" si="59">SUMPRODUCT((分類=$C37)*(日付&gt;=E$4)*(日付&lt;F$4)*金額)</f>
        <v>0</v>
      </c>
      <c r="F37" s="15">
        <f t="shared" si="59"/>
        <v>0</v>
      </c>
      <c r="G37" s="15">
        <f t="shared" si="59"/>
        <v>0</v>
      </c>
      <c r="H37" s="15">
        <f t="shared" si="59"/>
        <v>0</v>
      </c>
      <c r="I37" s="15">
        <f t="shared" si="59"/>
        <v>0</v>
      </c>
      <c r="J37" s="15">
        <f t="shared" si="59"/>
        <v>0</v>
      </c>
      <c r="K37" s="15">
        <f t="shared" si="59"/>
        <v>0</v>
      </c>
      <c r="L37" s="15">
        <f t="shared" si="59"/>
        <v>0</v>
      </c>
      <c r="M37" s="15">
        <f t="shared" si="59"/>
        <v>0</v>
      </c>
      <c r="N37" s="15">
        <f t="shared" si="3"/>
        <v>0</v>
      </c>
      <c r="O37" s="15">
        <f t="shared" si="4"/>
        <v>0</v>
      </c>
      <c r="P37" s="15">
        <f t="shared" si="5"/>
        <v>0</v>
      </c>
    </row>
    <row r="38" spans="2:16" x14ac:dyDescent="0.15">
      <c r="B38" s="14" t="s">
        <v>96</v>
      </c>
      <c r="C38" s="14" t="s">
        <v>41</v>
      </c>
      <c r="D38" s="14"/>
      <c r="E38" s="15">
        <f t="shared" ref="E38" si="60">SUMPRODUCT((分類=$C38)*(日付&gt;=E$4)*(日付&lt;F$4)*金額)</f>
        <v>0</v>
      </c>
      <c r="F38" s="15">
        <f t="shared" ref="F38" si="61">SUMPRODUCT((分類=$C38)*(日付&gt;=F$4)*(日付&lt;G$4)*金額)</f>
        <v>0</v>
      </c>
      <c r="G38" s="15">
        <f t="shared" ref="G38" si="62">SUMPRODUCT((分類=$C38)*(日付&gt;=G$4)*(日付&lt;H$4)*金額)</f>
        <v>0</v>
      </c>
      <c r="H38" s="15">
        <f t="shared" ref="H38" si="63">SUMPRODUCT((分類=$C38)*(日付&gt;=H$4)*(日付&lt;I$4)*金額)</f>
        <v>0</v>
      </c>
      <c r="I38" s="15">
        <f t="shared" ref="I38" si="64">SUMPRODUCT((分類=$C38)*(日付&gt;=I$4)*(日付&lt;J$4)*金額)</f>
        <v>0</v>
      </c>
      <c r="J38" s="15">
        <f t="shared" ref="J38" si="65">SUMPRODUCT((分類=$C38)*(日付&gt;=J$4)*(日付&lt;K$4)*金額)</f>
        <v>0</v>
      </c>
      <c r="K38" s="15">
        <f t="shared" ref="K38" si="66">SUMPRODUCT((分類=$C38)*(日付&gt;=K$4)*(日付&lt;L$4)*金額)</f>
        <v>0</v>
      </c>
      <c r="L38" s="15">
        <f t="shared" ref="L38" si="67">SUMPRODUCT((分類=$C38)*(日付&gt;=L$4)*(日付&lt;M$4)*金額)</f>
        <v>0</v>
      </c>
      <c r="M38" s="15">
        <f t="shared" ref="M38" si="68">SUMPRODUCT((分類=$C38)*(日付&gt;=M$4)*(日付&lt;N$4)*金額)</f>
        <v>0</v>
      </c>
      <c r="N38" s="15">
        <f t="shared" ref="N38" si="69">SUMPRODUCT((分類=$C38)*(日付&gt;=N$4)*(日付&lt;O$4)*金額)</f>
        <v>0</v>
      </c>
      <c r="O38" s="15">
        <f t="shared" ref="O38" si="70">SUMPRODUCT((分類=$C38)*(日付&gt;=O$4)*(日付&lt;P$4)*金額)</f>
        <v>0</v>
      </c>
      <c r="P38" s="15">
        <f t="shared" ref="P38" si="71">SUMPRODUCT((分類=$C38)*(日付&gt;=P$4)*(日付&lt;Q$4)*金額)</f>
        <v>0</v>
      </c>
    </row>
    <row r="39" spans="2:16" s="51" customFormat="1" x14ac:dyDescent="0.15">
      <c r="B39" s="16" t="s">
        <v>65</v>
      </c>
      <c r="C39" s="16" t="s">
        <v>80</v>
      </c>
      <c r="D39" s="16"/>
      <c r="E39" s="17">
        <f>SUMPRODUCT((分類=$C39)*(日付&gt;=E$4)*(日付&lt;F$4)*金額)</f>
        <v>0</v>
      </c>
      <c r="F39" s="17">
        <f>SUMPRODUCT((分類=$C39)*(日付&gt;=F$4)*(日付&lt;G$4)*金額)</f>
        <v>3240</v>
      </c>
      <c r="G39" s="17">
        <f>SUMPRODUCT((分類=$C39)*(日付&gt;=G$4)*(日付&lt;H$4)*金額)</f>
        <v>0</v>
      </c>
      <c r="H39" s="17">
        <f>SUMPRODUCT((分類=$C39)*(日付&gt;=H$4)*(日付&lt;I$4)*金額)</f>
        <v>0</v>
      </c>
      <c r="I39" s="17">
        <f>SUMPRODUCT((分類=$C39)*(日付&gt;=I$4)*(日付&lt;J$4)*金額)</f>
        <v>0</v>
      </c>
      <c r="J39" s="17">
        <f>SUMPRODUCT((分類=$C39)*(日付&gt;=J$4)*(日付&lt;K$4)*金額)</f>
        <v>0</v>
      </c>
      <c r="K39" s="17">
        <f>SUMPRODUCT((分類=$C39)*(日付&gt;=K$4)*(日付&lt;L$4)*金額)</f>
        <v>0</v>
      </c>
      <c r="L39" s="17">
        <f>SUMPRODUCT((分類=$C39)*(日付&gt;=L$4)*(日付&lt;M$4)*金額)</f>
        <v>0</v>
      </c>
      <c r="M39" s="17">
        <f>SUMPRODUCT((分類=$C39)*(日付&gt;=M$4)*(日付&lt;N$4)*金額)</f>
        <v>0</v>
      </c>
      <c r="N39" s="17">
        <f>SUMPRODUCT((分類=$C39)*(日付&gt;=N$4)*(日付&lt;O$4)*金額)</f>
        <v>0</v>
      </c>
      <c r="O39" s="17">
        <f>SUMPRODUCT((分類=$C39)*(日付&gt;=O$4)*(日付&lt;P$4)*金額)</f>
        <v>0</v>
      </c>
      <c r="P39" s="17">
        <f>SUMPRODUCT((分類=$C39)*(日付&gt;=P$4)*(日付&lt;Q$4)*金額)</f>
        <v>0</v>
      </c>
    </row>
    <row r="40" spans="2:16" x14ac:dyDescent="0.15">
      <c r="B40" s="16" t="s">
        <v>65</v>
      </c>
      <c r="C40" s="16" t="s">
        <v>70</v>
      </c>
      <c r="D40" s="16"/>
      <c r="E40" s="17">
        <f>SUMPRODUCT((分類=$C40)*(日付&gt;=E$4)*(日付&lt;F$4)*金額)</f>
        <v>0</v>
      </c>
      <c r="F40" s="17">
        <f>SUMPRODUCT((分類=$C40)*(日付&gt;=F$4)*(日付&lt;G$4)*金額)</f>
        <v>100</v>
      </c>
      <c r="G40" s="17">
        <f>SUMPRODUCT((分類=$C40)*(日付&gt;=G$4)*(日付&lt;H$4)*金額)</f>
        <v>0</v>
      </c>
      <c r="H40" s="17">
        <f>SUMPRODUCT((分類=$C40)*(日付&gt;=H$4)*(日付&lt;I$4)*金額)</f>
        <v>0</v>
      </c>
      <c r="I40" s="17">
        <f>SUMPRODUCT((分類=$C40)*(日付&gt;=I$4)*(日付&lt;J$4)*金額)</f>
        <v>0</v>
      </c>
      <c r="J40" s="17">
        <f>SUMPRODUCT((分類=$C40)*(日付&gt;=J$4)*(日付&lt;K$4)*金額)</f>
        <v>0</v>
      </c>
      <c r="K40" s="17">
        <f>SUMPRODUCT((分類=$C40)*(日付&gt;=K$4)*(日付&lt;L$4)*金額)</f>
        <v>0</v>
      </c>
      <c r="L40" s="17">
        <f>SUMPRODUCT((分類=$C40)*(日付&gt;=L$4)*(日付&lt;M$4)*金額)</f>
        <v>0</v>
      </c>
      <c r="M40" s="17">
        <f>SUMPRODUCT((分類=$C40)*(日付&gt;=M$4)*(日付&lt;N$4)*金額)</f>
        <v>0</v>
      </c>
      <c r="N40" s="17">
        <f>SUMPRODUCT((分類=$C40)*(日付&gt;=N$4)*(日付&lt;O$4)*金額)</f>
        <v>0</v>
      </c>
      <c r="O40" s="17">
        <f>SUMPRODUCT((分類=$C40)*(日付&gt;=O$4)*(日付&lt;P$4)*金額)</f>
        <v>0</v>
      </c>
      <c r="P40" s="17">
        <f>SUMPRODUCT((分類=$C40)*(日付&gt;=P$4)*(日付&lt;Q$4)*金額)</f>
        <v>0</v>
      </c>
    </row>
    <row r="41" spans="2:16" x14ac:dyDescent="0.15">
      <c r="B41" s="14"/>
      <c r="C41" s="14"/>
      <c r="D41" s="14"/>
      <c r="E41" s="15">
        <f t="shared" ref="E41:M41" si="72">SUMPRODUCT((分類=$C41)*(日付&gt;=E$4)*(日付&lt;F$4)*金額)</f>
        <v>0</v>
      </c>
      <c r="F41" s="15">
        <f t="shared" si="72"/>
        <v>0</v>
      </c>
      <c r="G41" s="15">
        <f t="shared" si="72"/>
        <v>0</v>
      </c>
      <c r="H41" s="15">
        <f t="shared" si="72"/>
        <v>0</v>
      </c>
      <c r="I41" s="15">
        <f t="shared" si="72"/>
        <v>0</v>
      </c>
      <c r="J41" s="15">
        <f t="shared" si="72"/>
        <v>0</v>
      </c>
      <c r="K41" s="15">
        <f t="shared" si="72"/>
        <v>0</v>
      </c>
      <c r="L41" s="15">
        <f t="shared" si="72"/>
        <v>0</v>
      </c>
      <c r="M41" s="15">
        <f t="shared" si="72"/>
        <v>0</v>
      </c>
      <c r="N41" s="15">
        <f t="shared" si="3"/>
        <v>0</v>
      </c>
      <c r="O41" s="15">
        <f t="shared" si="4"/>
        <v>0</v>
      </c>
      <c r="P41" s="15">
        <f t="shared" si="5"/>
        <v>0</v>
      </c>
    </row>
    <row r="42" spans="2:16" x14ac:dyDescent="0.15">
      <c r="B42" s="77" t="s">
        <v>38</v>
      </c>
      <c r="C42" s="77"/>
      <c r="D42" s="24"/>
      <c r="E42" s="8">
        <f>SUM(E5:E41)</f>
        <v>40739</v>
      </c>
      <c r="F42" s="8">
        <f>SUM(F5:F41)</f>
        <v>3680</v>
      </c>
      <c r="G42" s="8">
        <f>SUM(G5:G41)</f>
        <v>200</v>
      </c>
      <c r="H42" s="8">
        <f>SUM(H5:H41)</f>
        <v>0</v>
      </c>
      <c r="I42" s="8">
        <f>SUM(I5:I41)</f>
        <v>0</v>
      </c>
      <c r="J42" s="8">
        <f>SUM(J5:J41)</f>
        <v>0</v>
      </c>
      <c r="K42" s="8">
        <f>SUM(K5:K41)</f>
        <v>0</v>
      </c>
      <c r="L42" s="8">
        <f>SUM(L5:L41)</f>
        <v>0</v>
      </c>
      <c r="M42" s="8">
        <f>SUM(M5:M41)</f>
        <v>0</v>
      </c>
      <c r="N42" s="8">
        <f>SUM(N5:N41)</f>
        <v>0</v>
      </c>
      <c r="O42" s="8">
        <f>SUM(O5:O41)</f>
        <v>0</v>
      </c>
      <c r="P42" s="8">
        <f>SUM(P5:P41)</f>
        <v>0</v>
      </c>
    </row>
    <row r="43" spans="2:16" x14ac:dyDescent="0.15">
      <c r="B43" s="74" t="s">
        <v>39</v>
      </c>
      <c r="C43" s="74"/>
      <c r="D43" s="27"/>
      <c r="E43" s="23">
        <f t="shared" ref="E43:M43" si="73">SUMPRODUCT((日付&gt;=E$4)*(日付&lt;F$4)*金額)</f>
        <v>40739</v>
      </c>
      <c r="F43" s="23">
        <f t="shared" si="73"/>
        <v>3680</v>
      </c>
      <c r="G43" s="23">
        <f t="shared" si="73"/>
        <v>200</v>
      </c>
      <c r="H43" s="23">
        <f t="shared" si="73"/>
        <v>0</v>
      </c>
      <c r="I43" s="23">
        <f t="shared" si="73"/>
        <v>0</v>
      </c>
      <c r="J43" s="23">
        <f t="shared" si="73"/>
        <v>0</v>
      </c>
      <c r="K43" s="23">
        <f t="shared" si="73"/>
        <v>0</v>
      </c>
      <c r="L43" s="23">
        <f t="shared" si="73"/>
        <v>0</v>
      </c>
      <c r="M43" s="23">
        <f t="shared" si="73"/>
        <v>0</v>
      </c>
      <c r="N43" s="23">
        <f t="shared" ref="N43" si="74">SUMPRODUCT((日付&gt;=N$4)*(日付&lt;O$4)*金額)</f>
        <v>0</v>
      </c>
      <c r="O43" s="23">
        <f t="shared" ref="O43" si="75">SUMPRODUCT((日付&gt;=O$4)*(日付&lt;P$4)*金額)</f>
        <v>0</v>
      </c>
      <c r="P43" s="23">
        <f t="shared" ref="P43" si="76">SUMPRODUCT((日付&gt;=P$4)*(日付&lt;Q$4)*金額)</f>
        <v>0</v>
      </c>
    </row>
    <row r="45" spans="2:16" x14ac:dyDescent="0.15">
      <c r="B45" s="68" t="s">
        <v>116</v>
      </c>
      <c r="C45" s="68" t="s">
        <v>117</v>
      </c>
      <c r="D45" s="25"/>
      <c r="E45" s="18">
        <v>42461</v>
      </c>
      <c r="F45" s="18">
        <v>42491</v>
      </c>
      <c r="G45" s="18">
        <v>42522</v>
      </c>
      <c r="H45" s="18">
        <v>42552</v>
      </c>
      <c r="I45" s="18">
        <v>42583</v>
      </c>
      <c r="J45" s="18">
        <v>42614</v>
      </c>
      <c r="K45" s="18">
        <v>42644</v>
      </c>
      <c r="L45" s="18">
        <v>42675</v>
      </c>
      <c r="M45" s="18">
        <v>42705</v>
      </c>
      <c r="N45" s="18">
        <v>42736</v>
      </c>
      <c r="O45" s="18">
        <v>42767</v>
      </c>
      <c r="P45" s="18">
        <v>42795</v>
      </c>
    </row>
    <row r="46" spans="2:16" x14ac:dyDescent="0.15">
      <c r="B46" s="4" t="s">
        <v>99</v>
      </c>
      <c r="C46" s="4" t="s">
        <v>100</v>
      </c>
      <c r="D46" s="4"/>
      <c r="E46" s="3">
        <v>300000</v>
      </c>
      <c r="F46" s="3">
        <v>300000</v>
      </c>
      <c r="G46" s="3"/>
      <c r="H46" s="3"/>
      <c r="I46" s="4"/>
      <c r="J46" s="4"/>
      <c r="K46" s="4"/>
      <c r="L46" s="4"/>
      <c r="M46" s="4"/>
      <c r="N46" s="4"/>
      <c r="O46" s="4"/>
      <c r="P46" s="4"/>
    </row>
    <row r="47" spans="2:16" x14ac:dyDescent="0.15">
      <c r="B47" s="4" t="s">
        <v>99</v>
      </c>
      <c r="C47" s="4" t="s">
        <v>101</v>
      </c>
      <c r="D47" s="4"/>
      <c r="E47" s="3">
        <v>80000</v>
      </c>
      <c r="F47" s="3">
        <v>80000</v>
      </c>
      <c r="G47" s="3"/>
      <c r="H47" s="3"/>
      <c r="I47" s="4"/>
      <c r="J47" s="4"/>
      <c r="K47" s="4"/>
      <c r="L47" s="4"/>
      <c r="M47" s="4"/>
      <c r="N47" s="4"/>
      <c r="O47" s="4"/>
      <c r="P47" s="4"/>
    </row>
    <row r="48" spans="2:16" x14ac:dyDescent="0.15">
      <c r="B48" s="4" t="s">
        <v>102</v>
      </c>
      <c r="C48" s="4" t="s">
        <v>102</v>
      </c>
      <c r="D48" s="4"/>
      <c r="E48" s="3"/>
      <c r="F48" s="3"/>
      <c r="G48" s="3"/>
      <c r="H48" s="3"/>
      <c r="I48" s="4"/>
      <c r="J48" s="4"/>
      <c r="K48" s="4"/>
      <c r="L48" s="4"/>
      <c r="M48" s="4"/>
      <c r="N48" s="4"/>
      <c r="O48" s="4"/>
      <c r="P48" s="4"/>
    </row>
    <row r="49" spans="2:16" x14ac:dyDescent="0.15">
      <c r="B49" s="4" t="s">
        <v>103</v>
      </c>
      <c r="C49" s="4" t="s">
        <v>103</v>
      </c>
      <c r="D49" s="4"/>
      <c r="E49" s="3">
        <v>5000</v>
      </c>
      <c r="F49" s="3">
        <v>5000</v>
      </c>
      <c r="G49" s="3"/>
      <c r="H49" s="3"/>
      <c r="I49" s="4"/>
      <c r="J49" s="4"/>
      <c r="K49" s="4"/>
      <c r="L49" s="4"/>
      <c r="M49" s="4"/>
      <c r="N49" s="4"/>
      <c r="O49" s="4"/>
      <c r="P49" s="4"/>
    </row>
    <row r="50" spans="2:16" s="54" customFormat="1" x14ac:dyDescent="0.15">
      <c r="B50" s="4"/>
      <c r="C50" s="4"/>
      <c r="D50" s="4"/>
      <c r="E50" s="3"/>
      <c r="F50" s="3"/>
      <c r="G50" s="3"/>
      <c r="H50" s="3"/>
      <c r="I50" s="4"/>
      <c r="J50" s="4"/>
      <c r="K50" s="4"/>
      <c r="L50" s="4"/>
      <c r="M50" s="4"/>
      <c r="N50" s="4"/>
      <c r="O50" s="4"/>
      <c r="P50" s="4"/>
    </row>
    <row r="51" spans="2:16" x14ac:dyDescent="0.15">
      <c r="B51" s="4"/>
      <c r="C51" s="4"/>
      <c r="D51" s="13"/>
      <c r="E51" s="3"/>
      <c r="F51" s="3"/>
      <c r="G51" s="3"/>
      <c r="H51" s="3"/>
      <c r="I51" s="4"/>
      <c r="J51" s="4"/>
      <c r="K51" s="4"/>
      <c r="L51" s="4"/>
      <c r="M51" s="4"/>
      <c r="N51" s="4"/>
      <c r="O51" s="4"/>
      <c r="P51" s="4"/>
    </row>
    <row r="52" spans="2:16" s="66" customFormat="1" x14ac:dyDescent="0.15">
      <c r="B52" s="4"/>
      <c r="C52" s="4"/>
      <c r="D52" s="13"/>
      <c r="E52" s="3"/>
      <c r="F52" s="3"/>
      <c r="G52" s="3"/>
      <c r="H52" s="3"/>
      <c r="I52" s="4"/>
      <c r="J52" s="4"/>
      <c r="K52" s="4"/>
      <c r="L52" s="4"/>
      <c r="M52" s="4"/>
      <c r="N52" s="4"/>
      <c r="O52" s="4"/>
      <c r="P52" s="4"/>
    </row>
    <row r="53" spans="2:16" s="60" customFormat="1" x14ac:dyDescent="0.15">
      <c r="B53" s="4"/>
      <c r="C53" s="4"/>
      <c r="D53" s="13"/>
      <c r="E53" s="3"/>
      <c r="F53" s="3"/>
      <c r="G53" s="3"/>
      <c r="H53" s="3"/>
      <c r="I53" s="4"/>
      <c r="J53" s="4"/>
      <c r="K53" s="4"/>
      <c r="L53" s="4"/>
      <c r="M53" s="4"/>
      <c r="N53" s="4"/>
      <c r="O53" s="4"/>
      <c r="P53" s="4"/>
    </row>
    <row r="54" spans="2:16" s="51" customFormat="1" x14ac:dyDescent="0.15">
      <c r="B54" s="4"/>
      <c r="C54" s="61"/>
      <c r="D54" s="13"/>
      <c r="E54" s="3"/>
      <c r="F54" s="3"/>
      <c r="G54" s="3"/>
      <c r="H54" s="3"/>
      <c r="I54" s="4"/>
      <c r="J54" s="4"/>
      <c r="K54" s="4"/>
      <c r="L54" s="4"/>
      <c r="M54" s="4"/>
      <c r="N54" s="4"/>
      <c r="O54" s="4"/>
      <c r="P54" s="4"/>
    </row>
    <row r="55" spans="2:16" s="53" customFormat="1" x14ac:dyDescent="0.15">
      <c r="B55" s="4"/>
      <c r="C55" s="4"/>
      <c r="D55" s="13"/>
      <c r="E55" s="3"/>
      <c r="F55" s="3"/>
      <c r="G55" s="3"/>
      <c r="H55" s="3"/>
      <c r="I55" s="4"/>
      <c r="J55" s="4"/>
      <c r="K55" s="4"/>
      <c r="L55" s="4"/>
      <c r="M55" s="4"/>
      <c r="N55" s="4"/>
      <c r="O55" s="4"/>
      <c r="P55" s="4"/>
    </row>
    <row r="56" spans="2:16" x14ac:dyDescent="0.15">
      <c r="B56" s="4"/>
      <c r="C56" s="4"/>
      <c r="D56" s="4"/>
      <c r="E56" s="3"/>
      <c r="F56" s="3"/>
      <c r="G56" s="3"/>
      <c r="H56" s="3"/>
      <c r="I56" s="4"/>
      <c r="J56" s="4"/>
      <c r="K56" s="4"/>
      <c r="L56" s="4"/>
      <c r="M56" s="4"/>
      <c r="N56" s="4"/>
      <c r="O56" s="4"/>
      <c r="P56" s="4"/>
    </row>
    <row r="57" spans="2:16" x14ac:dyDescent="0.15">
      <c r="B57" s="4"/>
      <c r="C57" s="4"/>
      <c r="D57" s="4"/>
      <c r="E57" s="3"/>
      <c r="F57" s="3"/>
      <c r="G57" s="3"/>
      <c r="H57" s="3"/>
      <c r="I57" s="4"/>
      <c r="J57" s="4"/>
      <c r="K57" s="4"/>
      <c r="L57" s="4"/>
      <c r="M57" s="4"/>
      <c r="N57" s="4"/>
      <c r="O57" s="4"/>
      <c r="P57" s="4"/>
    </row>
    <row r="58" spans="2:16" x14ac:dyDescent="0.15">
      <c r="B58" s="4"/>
      <c r="C58" s="4"/>
      <c r="D58" s="13"/>
      <c r="E58" s="67"/>
      <c r="F58" s="67"/>
      <c r="G58" s="67"/>
      <c r="H58" s="67"/>
      <c r="I58" s="13"/>
      <c r="J58" s="13"/>
      <c r="K58" s="13"/>
      <c r="L58" s="13"/>
      <c r="M58" s="13"/>
      <c r="N58" s="13"/>
      <c r="O58" s="13"/>
      <c r="P58" s="13"/>
    </row>
    <row r="59" spans="2:16" x14ac:dyDescent="0.15">
      <c r="B59" s="70" t="s">
        <v>7</v>
      </c>
      <c r="C59" s="71"/>
      <c r="D59" s="28"/>
      <c r="E59" s="12">
        <f t="shared" ref="E59:P59" si="77">SUM(E46:E58)</f>
        <v>385000</v>
      </c>
      <c r="F59" s="12">
        <f t="shared" si="77"/>
        <v>385000</v>
      </c>
      <c r="G59" s="12">
        <f t="shared" si="77"/>
        <v>0</v>
      </c>
      <c r="H59" s="12">
        <f t="shared" si="77"/>
        <v>0</v>
      </c>
      <c r="I59" s="12">
        <f t="shared" si="77"/>
        <v>0</v>
      </c>
      <c r="J59" s="12">
        <f t="shared" si="77"/>
        <v>0</v>
      </c>
      <c r="K59" s="12">
        <f t="shared" si="77"/>
        <v>0</v>
      </c>
      <c r="L59" s="12">
        <f t="shared" si="77"/>
        <v>0</v>
      </c>
      <c r="M59" s="12">
        <f t="shared" si="77"/>
        <v>0</v>
      </c>
      <c r="N59" s="12">
        <f t="shared" si="77"/>
        <v>0</v>
      </c>
      <c r="O59" s="12">
        <f t="shared" si="77"/>
        <v>0</v>
      </c>
      <c r="P59" s="12">
        <f t="shared" si="77"/>
        <v>0</v>
      </c>
    </row>
  </sheetData>
  <sortState ref="B3:O23">
    <sortCondition ref="B3"/>
  </sortState>
  <mergeCells count="5">
    <mergeCell ref="B1:C1"/>
    <mergeCell ref="B42:C42"/>
    <mergeCell ref="B59:C59"/>
    <mergeCell ref="B2:C2"/>
    <mergeCell ref="B43:C43"/>
  </mergeCells>
  <phoneticPr fontId="2"/>
  <conditionalFormatting sqref="E5:P17 E18:M24 E25:P34 E35:M38 E39:P43">
    <cfRule type="cellIs" dxfId="6" priority="17" operator="equal">
      <formula>0</formula>
    </cfRule>
  </conditionalFormatting>
  <conditionalFormatting sqref="N18:P24 N35:P38">
    <cfRule type="cellIs" dxfId="5" priority="16" operator="equal">
      <formula>0</formula>
    </cfRule>
  </conditionalFormatting>
  <dataValidations count="2">
    <dataValidation type="list" allowBlank="1" showInputMessage="1" sqref="C3:D3 C58:D1048576 C53:C56 D41:D57 C5:D40 C41:C44 C50:C51">
      <formula1>分類表</formula1>
    </dataValidation>
    <dataValidation allowBlank="1" showInputMessage="1" sqref="C57 C52 B1:B1048576 C45:C49"/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5"/>
  <sheetViews>
    <sheetView workbookViewId="0">
      <pane ySplit="3" topLeftCell="A4" activePane="bottomLeft" state="frozen"/>
      <selection pane="bottomLeft" activeCell="F23" sqref="F23"/>
    </sheetView>
  </sheetViews>
  <sheetFormatPr defaultRowHeight="13.5" x14ac:dyDescent="0.15"/>
  <cols>
    <col min="1" max="1" width="2.375" customWidth="1"/>
    <col min="2" max="2" width="4.125" style="2" bestFit="1" customWidth="1"/>
    <col min="3" max="3" width="9.625" style="20" bestFit="1" customWidth="1"/>
    <col min="4" max="4" width="9" style="1"/>
    <col min="5" max="5" width="27.625" bestFit="1" customWidth="1"/>
    <col min="6" max="6" width="17.25" bestFit="1" customWidth="1"/>
    <col min="7" max="7" width="24" bestFit="1" customWidth="1"/>
  </cols>
  <sheetData>
    <row r="1" spans="2:12" x14ac:dyDescent="0.15">
      <c r="B1" s="83" t="s">
        <v>112</v>
      </c>
      <c r="C1" s="83"/>
    </row>
    <row r="2" spans="2:12" x14ac:dyDescent="0.15">
      <c r="C2" s="79" t="s">
        <v>108</v>
      </c>
      <c r="F2" s="80" t="s">
        <v>109</v>
      </c>
    </row>
    <row r="3" spans="2:12" s="2" customFormat="1" x14ac:dyDescent="0.15">
      <c r="B3" s="5" t="s">
        <v>4</v>
      </c>
      <c r="C3" s="19" t="s">
        <v>0</v>
      </c>
      <c r="D3" s="6" t="s">
        <v>1</v>
      </c>
      <c r="E3" s="5" t="s">
        <v>9</v>
      </c>
      <c r="F3" s="5" t="s">
        <v>6</v>
      </c>
      <c r="G3" s="5" t="s">
        <v>2</v>
      </c>
      <c r="H3" s="5" t="s">
        <v>5</v>
      </c>
    </row>
    <row r="4" spans="2:12" x14ac:dyDescent="0.15">
      <c r="B4" s="33">
        <f t="shared" ref="B4:B15" si="0">ROW()-3</f>
        <v>1</v>
      </c>
      <c r="C4" s="34">
        <v>42461</v>
      </c>
      <c r="D4" s="35">
        <v>4684</v>
      </c>
      <c r="E4" s="36" t="s">
        <v>44</v>
      </c>
      <c r="F4" s="36" t="s">
        <v>18</v>
      </c>
      <c r="G4" s="36" t="s">
        <v>43</v>
      </c>
      <c r="H4" s="36"/>
      <c r="I4" s="81" t="s">
        <v>110</v>
      </c>
      <c r="J4" s="82"/>
      <c r="K4" s="82"/>
      <c r="L4" s="82"/>
    </row>
    <row r="5" spans="2:12" x14ac:dyDescent="0.15">
      <c r="B5" s="33">
        <f t="shared" si="0"/>
        <v>2</v>
      </c>
      <c r="C5" s="34">
        <v>42461</v>
      </c>
      <c r="D5" s="35">
        <v>1782</v>
      </c>
      <c r="E5" s="36" t="s">
        <v>53</v>
      </c>
      <c r="F5" s="36" t="s">
        <v>48</v>
      </c>
      <c r="G5" s="36" t="s">
        <v>54</v>
      </c>
      <c r="H5" s="36"/>
      <c r="I5" s="81" t="s">
        <v>110</v>
      </c>
      <c r="J5" s="82"/>
      <c r="K5" s="82"/>
      <c r="L5" s="82"/>
    </row>
    <row r="6" spans="2:12" x14ac:dyDescent="0.15">
      <c r="B6" s="33">
        <f t="shared" si="0"/>
        <v>3</v>
      </c>
      <c r="C6" s="34">
        <v>42461</v>
      </c>
      <c r="D6" s="35">
        <v>385</v>
      </c>
      <c r="E6" s="36" t="s">
        <v>3</v>
      </c>
      <c r="F6" s="36" t="s">
        <v>8</v>
      </c>
      <c r="G6" s="36"/>
      <c r="H6" s="36"/>
      <c r="I6" s="81" t="s">
        <v>110</v>
      </c>
      <c r="J6" s="82"/>
      <c r="K6" s="82"/>
      <c r="L6" s="82"/>
    </row>
    <row r="7" spans="2:12" x14ac:dyDescent="0.15">
      <c r="B7" s="33">
        <f t="shared" si="0"/>
        <v>4</v>
      </c>
      <c r="C7" s="34">
        <v>42461</v>
      </c>
      <c r="D7" s="35">
        <v>543</v>
      </c>
      <c r="E7" s="36" t="s">
        <v>14</v>
      </c>
      <c r="F7" s="36" t="s">
        <v>14</v>
      </c>
      <c r="G7" s="36"/>
      <c r="H7" s="36"/>
      <c r="I7" s="81" t="s">
        <v>110</v>
      </c>
      <c r="J7" s="82"/>
      <c r="K7" s="82"/>
      <c r="L7" s="82"/>
    </row>
    <row r="8" spans="2:12" x14ac:dyDescent="0.15">
      <c r="B8" s="33">
        <f t="shared" si="0"/>
        <v>5</v>
      </c>
      <c r="C8" s="34">
        <v>42465</v>
      </c>
      <c r="D8" s="35">
        <v>1890</v>
      </c>
      <c r="E8" s="36" t="s">
        <v>69</v>
      </c>
      <c r="F8" s="36" t="s">
        <v>22</v>
      </c>
      <c r="G8" s="36" t="s">
        <v>55</v>
      </c>
      <c r="H8" s="36"/>
      <c r="I8" s="81" t="s">
        <v>110</v>
      </c>
      <c r="J8" s="82"/>
      <c r="K8" s="82"/>
      <c r="L8" s="82"/>
    </row>
    <row r="9" spans="2:12" x14ac:dyDescent="0.15">
      <c r="B9" s="33">
        <f t="shared" si="0"/>
        <v>6</v>
      </c>
      <c r="C9" s="34">
        <v>42467</v>
      </c>
      <c r="D9" s="35">
        <v>600</v>
      </c>
      <c r="E9" s="36" t="s">
        <v>76</v>
      </c>
      <c r="F9" s="36" t="s">
        <v>72</v>
      </c>
      <c r="G9" s="36" t="s">
        <v>75</v>
      </c>
      <c r="H9" s="36"/>
      <c r="I9" s="81" t="s">
        <v>110</v>
      </c>
      <c r="J9" s="82"/>
      <c r="K9" s="82"/>
      <c r="L9" s="82"/>
    </row>
    <row r="10" spans="2:12" x14ac:dyDescent="0.15">
      <c r="B10" s="33">
        <f t="shared" si="0"/>
        <v>7</v>
      </c>
      <c r="C10" s="34">
        <v>42470</v>
      </c>
      <c r="D10" s="35">
        <v>210</v>
      </c>
      <c r="E10" s="36" t="s">
        <v>77</v>
      </c>
      <c r="F10" s="36" t="s">
        <v>40</v>
      </c>
      <c r="G10" s="36"/>
      <c r="H10" s="36"/>
      <c r="I10" s="81" t="s">
        <v>110</v>
      </c>
      <c r="J10" s="82"/>
      <c r="K10" s="82"/>
      <c r="L10" s="82"/>
    </row>
    <row r="11" spans="2:12" x14ac:dyDescent="0.15">
      <c r="B11" s="33">
        <f t="shared" si="0"/>
        <v>8</v>
      </c>
      <c r="C11" s="34">
        <v>42471</v>
      </c>
      <c r="D11" s="35">
        <v>4840</v>
      </c>
      <c r="E11" s="36" t="s">
        <v>87</v>
      </c>
      <c r="F11" s="36" t="s">
        <v>64</v>
      </c>
      <c r="G11" s="36"/>
      <c r="H11" s="36"/>
      <c r="I11" s="81" t="s">
        <v>110</v>
      </c>
      <c r="J11" s="82"/>
      <c r="K11" s="82"/>
      <c r="L11" s="82"/>
    </row>
    <row r="12" spans="2:12" s="41" customFormat="1" x14ac:dyDescent="0.15">
      <c r="B12" s="33">
        <f t="shared" si="0"/>
        <v>9</v>
      </c>
      <c r="C12" s="34">
        <v>42471</v>
      </c>
      <c r="D12" s="35">
        <v>22890</v>
      </c>
      <c r="E12" s="36" t="s">
        <v>13</v>
      </c>
      <c r="F12" s="36" t="s">
        <v>13</v>
      </c>
      <c r="G12" s="36" t="s">
        <v>78</v>
      </c>
      <c r="H12" s="36"/>
      <c r="I12" s="81" t="s">
        <v>110</v>
      </c>
      <c r="J12" s="82"/>
      <c r="K12" s="82"/>
      <c r="L12" s="82"/>
    </row>
    <row r="13" spans="2:12" x14ac:dyDescent="0.15">
      <c r="B13" s="33">
        <f t="shared" si="0"/>
        <v>10</v>
      </c>
      <c r="C13" s="34">
        <v>42488</v>
      </c>
      <c r="D13" s="35">
        <v>2915</v>
      </c>
      <c r="E13" s="36" t="s">
        <v>51</v>
      </c>
      <c r="F13" s="36" t="s">
        <v>20</v>
      </c>
      <c r="G13" s="36" t="s">
        <v>52</v>
      </c>
      <c r="H13" s="36"/>
      <c r="I13" s="81" t="s">
        <v>110</v>
      </c>
      <c r="J13" s="82"/>
      <c r="K13" s="82"/>
      <c r="L13" s="82"/>
    </row>
    <row r="14" spans="2:12" x14ac:dyDescent="0.15">
      <c r="B14" s="29">
        <f t="shared" si="0"/>
        <v>11</v>
      </c>
      <c r="C14" s="30">
        <v>42491</v>
      </c>
      <c r="D14" s="31">
        <v>3240</v>
      </c>
      <c r="E14" s="32" t="s">
        <v>80</v>
      </c>
      <c r="F14" s="32" t="s">
        <v>80</v>
      </c>
      <c r="G14" s="32"/>
      <c r="H14" s="32"/>
      <c r="I14" s="81" t="s">
        <v>110</v>
      </c>
      <c r="J14" s="82"/>
      <c r="K14" s="82"/>
      <c r="L14" s="82"/>
    </row>
    <row r="15" spans="2:12" x14ac:dyDescent="0.15">
      <c r="B15" s="29">
        <f t="shared" si="0"/>
        <v>12</v>
      </c>
      <c r="C15" s="30">
        <v>42491</v>
      </c>
      <c r="D15" s="31">
        <v>100</v>
      </c>
      <c r="E15" s="32" t="s">
        <v>82</v>
      </c>
      <c r="F15" s="32" t="s">
        <v>70</v>
      </c>
      <c r="G15" s="32" t="s">
        <v>111</v>
      </c>
      <c r="H15" s="32"/>
      <c r="I15" s="81" t="s">
        <v>110</v>
      </c>
      <c r="J15" s="82"/>
      <c r="K15" s="82"/>
      <c r="L15" s="82"/>
    </row>
    <row r="16" spans="2:12" s="58" customFormat="1" x14ac:dyDescent="0.15">
      <c r="B16" s="29">
        <f t="shared" ref="B16:B74" si="1">ROW()-3</f>
        <v>13</v>
      </c>
      <c r="C16" s="30">
        <v>42521</v>
      </c>
      <c r="D16" s="31">
        <v>340</v>
      </c>
      <c r="E16" s="32" t="s">
        <v>88</v>
      </c>
      <c r="F16" s="32" t="s">
        <v>66</v>
      </c>
      <c r="G16" s="32" t="s">
        <v>56</v>
      </c>
      <c r="H16" s="32"/>
      <c r="I16" s="81" t="s">
        <v>110</v>
      </c>
      <c r="J16" s="82"/>
      <c r="K16" s="82"/>
      <c r="L16" s="82"/>
    </row>
    <row r="17" spans="2:12" s="59" customFormat="1" x14ac:dyDescent="0.15">
      <c r="B17" s="33">
        <f t="shared" si="1"/>
        <v>14</v>
      </c>
      <c r="C17" s="34">
        <v>42522</v>
      </c>
      <c r="D17" s="35">
        <v>200</v>
      </c>
      <c r="E17" s="36" t="s">
        <v>89</v>
      </c>
      <c r="F17" s="36" t="s">
        <v>31</v>
      </c>
      <c r="G17" s="36"/>
      <c r="H17" s="36"/>
      <c r="I17" s="81" t="s">
        <v>110</v>
      </c>
      <c r="J17" s="82"/>
      <c r="K17" s="82"/>
      <c r="L17" s="82"/>
    </row>
    <row r="18" spans="2:12" s="64" customFormat="1" x14ac:dyDescent="0.15">
      <c r="B18" s="33">
        <f t="shared" si="1"/>
        <v>15</v>
      </c>
      <c r="C18" s="34">
        <v>42539</v>
      </c>
      <c r="D18" s="35"/>
      <c r="E18" s="36"/>
      <c r="F18" s="36"/>
      <c r="G18" s="36"/>
      <c r="H18" s="36"/>
    </row>
    <row r="19" spans="2:12" s="64" customFormat="1" x14ac:dyDescent="0.15">
      <c r="B19" s="33">
        <f t="shared" si="1"/>
        <v>16</v>
      </c>
      <c r="C19" s="34">
        <v>42540</v>
      </c>
      <c r="D19" s="35"/>
      <c r="E19" s="36"/>
      <c r="F19" s="36"/>
      <c r="G19" s="36"/>
      <c r="H19" s="36"/>
    </row>
    <row r="20" spans="2:12" s="64" customFormat="1" x14ac:dyDescent="0.15">
      <c r="B20" s="33">
        <f t="shared" si="1"/>
        <v>17</v>
      </c>
      <c r="C20" s="34">
        <v>42541</v>
      </c>
      <c r="D20" s="35"/>
      <c r="E20" s="36"/>
      <c r="F20" s="36"/>
      <c r="G20" s="36"/>
      <c r="H20" s="36"/>
    </row>
    <row r="21" spans="2:12" s="64" customFormat="1" x14ac:dyDescent="0.15">
      <c r="B21" s="33">
        <f t="shared" si="1"/>
        <v>18</v>
      </c>
      <c r="C21" s="34">
        <v>42542</v>
      </c>
      <c r="D21" s="35"/>
      <c r="E21" s="36"/>
      <c r="F21" s="36"/>
      <c r="G21" s="36"/>
      <c r="H21" s="36"/>
    </row>
    <row r="22" spans="2:12" s="65" customFormat="1" x14ac:dyDescent="0.15">
      <c r="B22" s="33">
        <f t="shared" si="1"/>
        <v>19</v>
      </c>
      <c r="C22" s="34">
        <v>42543</v>
      </c>
      <c r="D22" s="35"/>
      <c r="E22" s="36"/>
      <c r="F22" s="36"/>
      <c r="G22" s="36"/>
      <c r="H22" s="36"/>
    </row>
    <row r="23" spans="2:12" s="65" customFormat="1" x14ac:dyDescent="0.15">
      <c r="B23" s="33">
        <f t="shared" si="1"/>
        <v>20</v>
      </c>
      <c r="C23" s="34">
        <v>42544</v>
      </c>
      <c r="D23" s="35"/>
      <c r="E23" s="36"/>
      <c r="F23" s="36"/>
      <c r="G23" s="36"/>
      <c r="H23" s="36"/>
    </row>
    <row r="24" spans="2:12" s="65" customFormat="1" x14ac:dyDescent="0.15">
      <c r="B24" s="33">
        <f t="shared" si="1"/>
        <v>21</v>
      </c>
      <c r="C24" s="34">
        <v>42545</v>
      </c>
      <c r="D24" s="35"/>
      <c r="E24" s="36"/>
      <c r="F24" s="36"/>
      <c r="G24" s="36"/>
      <c r="H24" s="36"/>
    </row>
    <row r="25" spans="2:12" s="65" customFormat="1" x14ac:dyDescent="0.15">
      <c r="B25" s="33">
        <f t="shared" si="1"/>
        <v>22</v>
      </c>
      <c r="C25" s="34">
        <v>42546</v>
      </c>
      <c r="D25" s="35"/>
      <c r="E25" s="36"/>
      <c r="F25" s="36"/>
      <c r="G25" s="36"/>
      <c r="H25" s="36"/>
    </row>
    <row r="26" spans="2:12" s="65" customFormat="1" x14ac:dyDescent="0.15">
      <c r="B26" s="33">
        <f t="shared" si="1"/>
        <v>23</v>
      </c>
      <c r="C26" s="34">
        <v>42547</v>
      </c>
      <c r="D26" s="35"/>
      <c r="E26" s="36"/>
      <c r="F26" s="36"/>
      <c r="G26" s="36"/>
      <c r="H26" s="36"/>
    </row>
    <row r="27" spans="2:12" s="65" customFormat="1" x14ac:dyDescent="0.15">
      <c r="B27" s="33">
        <f t="shared" si="1"/>
        <v>24</v>
      </c>
      <c r="C27" s="34">
        <v>42548</v>
      </c>
      <c r="D27" s="35"/>
      <c r="E27" s="36"/>
      <c r="F27" s="36"/>
      <c r="G27" s="36"/>
      <c r="H27" s="36"/>
    </row>
    <row r="28" spans="2:12" s="65" customFormat="1" x14ac:dyDescent="0.15">
      <c r="B28" s="33">
        <f t="shared" si="1"/>
        <v>25</v>
      </c>
      <c r="C28" s="34">
        <v>42549</v>
      </c>
      <c r="D28" s="35"/>
      <c r="E28" s="36"/>
      <c r="F28" s="36"/>
      <c r="G28" s="36"/>
      <c r="H28" s="36"/>
    </row>
    <row r="29" spans="2:12" x14ac:dyDescent="0.15">
      <c r="B29" s="33">
        <f t="shared" si="1"/>
        <v>26</v>
      </c>
      <c r="C29" s="34">
        <v>42549</v>
      </c>
      <c r="D29" s="35"/>
      <c r="E29" s="36"/>
      <c r="F29" s="36"/>
      <c r="G29" s="36"/>
      <c r="H29" s="36"/>
    </row>
    <row r="30" spans="2:12" s="65" customFormat="1" x14ac:dyDescent="0.15">
      <c r="B30" s="33">
        <f t="shared" si="1"/>
        <v>27</v>
      </c>
      <c r="C30" s="34">
        <v>42550</v>
      </c>
      <c r="D30" s="35"/>
      <c r="E30" s="36"/>
      <c r="F30" s="36"/>
      <c r="G30" s="36"/>
      <c r="H30" s="36"/>
    </row>
    <row r="31" spans="2:12" s="65" customFormat="1" x14ac:dyDescent="0.15">
      <c r="B31" s="33">
        <f t="shared" si="1"/>
        <v>28</v>
      </c>
      <c r="C31" s="34">
        <v>42551</v>
      </c>
      <c r="D31" s="35"/>
      <c r="E31" s="36"/>
      <c r="F31" s="36"/>
      <c r="G31" s="36"/>
      <c r="H31" s="36"/>
    </row>
    <row r="32" spans="2:12" x14ac:dyDescent="0.15">
      <c r="B32" s="33">
        <f t="shared" si="1"/>
        <v>29</v>
      </c>
      <c r="C32" s="34">
        <v>42551</v>
      </c>
      <c r="D32" s="35"/>
      <c r="E32" s="36"/>
      <c r="F32" s="36"/>
      <c r="G32" s="36"/>
      <c r="H32" s="36"/>
    </row>
    <row r="33" spans="2:8" x14ac:dyDescent="0.15">
      <c r="B33" s="29">
        <f t="shared" si="1"/>
        <v>30</v>
      </c>
      <c r="C33" s="30">
        <v>42552</v>
      </c>
      <c r="D33" s="31"/>
      <c r="E33" s="32"/>
      <c r="F33" s="32"/>
      <c r="G33" s="32"/>
      <c r="H33" s="32"/>
    </row>
    <row r="34" spans="2:8" x14ac:dyDescent="0.15">
      <c r="B34" s="29">
        <f t="shared" si="1"/>
        <v>31</v>
      </c>
      <c r="C34" s="30"/>
      <c r="D34" s="31"/>
      <c r="E34" s="32"/>
      <c r="F34" s="32"/>
      <c r="G34" s="32"/>
      <c r="H34" s="32"/>
    </row>
    <row r="35" spans="2:8" x14ac:dyDescent="0.15">
      <c r="B35" s="29">
        <f t="shared" si="1"/>
        <v>32</v>
      </c>
      <c r="C35" s="30"/>
      <c r="D35" s="31"/>
      <c r="E35" s="32"/>
      <c r="F35" s="32"/>
      <c r="G35" s="32"/>
      <c r="H35" s="32"/>
    </row>
    <row r="36" spans="2:8" x14ac:dyDescent="0.15">
      <c r="B36" s="29">
        <f t="shared" si="1"/>
        <v>33</v>
      </c>
      <c r="C36" s="30"/>
      <c r="D36" s="31"/>
      <c r="E36" s="32"/>
      <c r="F36" s="32"/>
      <c r="G36" s="32"/>
      <c r="H36" s="32"/>
    </row>
    <row r="37" spans="2:8" x14ac:dyDescent="0.15">
      <c r="B37" s="29">
        <f t="shared" si="1"/>
        <v>34</v>
      </c>
      <c r="C37" s="30"/>
      <c r="D37" s="31"/>
      <c r="E37" s="32"/>
      <c r="F37" s="32"/>
      <c r="G37" s="32"/>
      <c r="H37" s="32"/>
    </row>
    <row r="38" spans="2:8" x14ac:dyDescent="0.15">
      <c r="B38" s="29">
        <f t="shared" si="1"/>
        <v>35</v>
      </c>
      <c r="C38" s="30"/>
      <c r="D38" s="31"/>
      <c r="E38" s="32"/>
      <c r="F38" s="32"/>
      <c r="G38" s="32"/>
      <c r="H38" s="32"/>
    </row>
    <row r="39" spans="2:8" x14ac:dyDescent="0.15">
      <c r="B39" s="29">
        <f t="shared" si="1"/>
        <v>36</v>
      </c>
      <c r="C39" s="30"/>
      <c r="D39" s="31"/>
      <c r="E39" s="32"/>
      <c r="F39" s="32"/>
      <c r="G39" s="32"/>
      <c r="H39" s="32"/>
    </row>
    <row r="40" spans="2:8" x14ac:dyDescent="0.15">
      <c r="B40" s="29">
        <f t="shared" si="1"/>
        <v>37</v>
      </c>
      <c r="C40" s="30"/>
      <c r="D40" s="31"/>
      <c r="E40" s="32"/>
      <c r="F40" s="32"/>
      <c r="G40" s="32"/>
      <c r="H40" s="32"/>
    </row>
    <row r="41" spans="2:8" x14ac:dyDescent="0.15">
      <c r="B41" s="29">
        <f t="shared" si="1"/>
        <v>38</v>
      </c>
      <c r="C41" s="30"/>
      <c r="D41" s="31"/>
      <c r="E41" s="32"/>
      <c r="F41" s="32"/>
      <c r="G41" s="32"/>
      <c r="H41" s="32"/>
    </row>
    <row r="42" spans="2:8" x14ac:dyDescent="0.15">
      <c r="B42" s="29">
        <f t="shared" si="1"/>
        <v>39</v>
      </c>
      <c r="C42" s="30"/>
      <c r="D42" s="31"/>
      <c r="E42" s="32"/>
      <c r="F42" s="32"/>
      <c r="G42" s="32"/>
      <c r="H42" s="32"/>
    </row>
    <row r="43" spans="2:8" x14ac:dyDescent="0.15">
      <c r="B43" s="29">
        <f t="shared" si="1"/>
        <v>40</v>
      </c>
      <c r="C43" s="30"/>
      <c r="D43" s="31"/>
      <c r="E43" s="32"/>
      <c r="F43" s="32"/>
      <c r="G43" s="32"/>
      <c r="H43" s="32"/>
    </row>
    <row r="44" spans="2:8" x14ac:dyDescent="0.15">
      <c r="B44" s="29">
        <f t="shared" si="1"/>
        <v>41</v>
      </c>
      <c r="C44" s="30"/>
      <c r="D44" s="31"/>
      <c r="E44" s="32"/>
      <c r="F44" s="32"/>
      <c r="G44" s="32"/>
      <c r="H44" s="32"/>
    </row>
    <row r="45" spans="2:8" x14ac:dyDescent="0.15">
      <c r="B45" s="29">
        <f t="shared" si="1"/>
        <v>42</v>
      </c>
      <c r="C45" s="30"/>
      <c r="D45" s="31"/>
      <c r="E45" s="32"/>
      <c r="F45" s="32"/>
      <c r="G45" s="32"/>
      <c r="H45" s="32"/>
    </row>
    <row r="46" spans="2:8" x14ac:dyDescent="0.15">
      <c r="B46" s="33">
        <f t="shared" si="1"/>
        <v>43</v>
      </c>
      <c r="C46" s="34">
        <v>42583</v>
      </c>
      <c r="D46" s="35"/>
      <c r="E46" s="36"/>
      <c r="F46" s="36"/>
      <c r="G46" s="36"/>
      <c r="H46" s="36"/>
    </row>
    <row r="47" spans="2:8" x14ac:dyDescent="0.15">
      <c r="B47" s="33">
        <f t="shared" si="1"/>
        <v>44</v>
      </c>
      <c r="C47" s="34"/>
      <c r="D47" s="35"/>
      <c r="E47" s="36"/>
      <c r="F47" s="36"/>
      <c r="G47" s="36"/>
      <c r="H47" s="36"/>
    </row>
    <row r="48" spans="2:8" x14ac:dyDescent="0.15">
      <c r="B48" s="33">
        <f t="shared" si="1"/>
        <v>45</v>
      </c>
      <c r="C48" s="34"/>
      <c r="D48" s="35"/>
      <c r="E48" s="36"/>
      <c r="F48" s="36"/>
      <c r="G48" s="36"/>
      <c r="H48" s="36"/>
    </row>
    <row r="49" spans="2:8" x14ac:dyDescent="0.15">
      <c r="B49" s="33">
        <f t="shared" si="1"/>
        <v>46</v>
      </c>
      <c r="C49" s="34"/>
      <c r="D49" s="35"/>
      <c r="E49" s="36"/>
      <c r="F49" s="36"/>
      <c r="G49" s="36"/>
      <c r="H49" s="36"/>
    </row>
    <row r="50" spans="2:8" x14ac:dyDescent="0.15">
      <c r="B50" s="33">
        <f t="shared" si="1"/>
        <v>47</v>
      </c>
      <c r="C50" s="34"/>
      <c r="D50" s="35"/>
      <c r="E50" s="36"/>
      <c r="F50" s="36"/>
      <c r="G50" s="36"/>
      <c r="H50" s="36"/>
    </row>
    <row r="51" spans="2:8" x14ac:dyDescent="0.15">
      <c r="B51" s="33">
        <f t="shared" si="1"/>
        <v>48</v>
      </c>
      <c r="C51" s="34"/>
      <c r="D51" s="35"/>
      <c r="E51" s="36"/>
      <c r="F51" s="36"/>
      <c r="G51" s="36"/>
      <c r="H51" s="36"/>
    </row>
    <row r="52" spans="2:8" x14ac:dyDescent="0.15">
      <c r="B52" s="33">
        <f t="shared" si="1"/>
        <v>49</v>
      </c>
      <c r="C52" s="34"/>
      <c r="D52" s="35"/>
      <c r="E52" s="36"/>
      <c r="F52" s="36"/>
      <c r="G52" s="36"/>
      <c r="H52" s="36"/>
    </row>
    <row r="53" spans="2:8" x14ac:dyDescent="0.15">
      <c r="B53" s="33">
        <f t="shared" si="1"/>
        <v>50</v>
      </c>
      <c r="C53" s="34"/>
      <c r="D53" s="35"/>
      <c r="E53" s="36"/>
      <c r="F53" s="36"/>
      <c r="G53" s="36"/>
      <c r="H53" s="36"/>
    </row>
    <row r="54" spans="2:8" x14ac:dyDescent="0.15">
      <c r="B54" s="33">
        <f t="shared" si="1"/>
        <v>51</v>
      </c>
      <c r="C54" s="34"/>
      <c r="D54" s="35"/>
      <c r="E54" s="36"/>
      <c r="F54" s="36"/>
      <c r="G54" s="36"/>
      <c r="H54" s="36"/>
    </row>
    <row r="55" spans="2:8" x14ac:dyDescent="0.15">
      <c r="B55" s="33">
        <f t="shared" si="1"/>
        <v>52</v>
      </c>
      <c r="C55" s="34"/>
      <c r="D55" s="35"/>
      <c r="E55" s="36"/>
      <c r="F55" s="36"/>
      <c r="G55" s="36"/>
      <c r="H55" s="36"/>
    </row>
    <row r="56" spans="2:8" x14ac:dyDescent="0.15">
      <c r="B56" s="33">
        <f t="shared" si="1"/>
        <v>53</v>
      </c>
      <c r="C56" s="34"/>
      <c r="D56" s="35"/>
      <c r="E56" s="36"/>
      <c r="F56" s="36"/>
      <c r="G56" s="36"/>
      <c r="H56" s="36"/>
    </row>
    <row r="57" spans="2:8" x14ac:dyDescent="0.15">
      <c r="B57" s="33">
        <f t="shared" si="1"/>
        <v>54</v>
      </c>
      <c r="C57" s="34"/>
      <c r="D57" s="35"/>
      <c r="E57" s="36"/>
      <c r="F57" s="36"/>
      <c r="G57" s="36"/>
      <c r="H57" s="36"/>
    </row>
    <row r="58" spans="2:8" x14ac:dyDescent="0.15">
      <c r="B58" s="33">
        <f t="shared" si="1"/>
        <v>55</v>
      </c>
      <c r="C58" s="34"/>
      <c r="D58" s="35"/>
      <c r="E58" s="36"/>
      <c r="F58" s="36"/>
      <c r="G58" s="36"/>
      <c r="H58" s="36"/>
    </row>
    <row r="59" spans="2:8" x14ac:dyDescent="0.15">
      <c r="B59" s="29">
        <f t="shared" si="1"/>
        <v>56</v>
      </c>
      <c r="C59" s="30">
        <v>42614</v>
      </c>
      <c r="D59" s="31"/>
      <c r="E59" s="32"/>
      <c r="F59" s="32"/>
      <c r="G59" s="32"/>
      <c r="H59" s="32"/>
    </row>
    <row r="60" spans="2:8" x14ac:dyDescent="0.15">
      <c r="B60" s="29">
        <f t="shared" si="1"/>
        <v>57</v>
      </c>
      <c r="C60" s="30"/>
      <c r="D60" s="31"/>
      <c r="E60" s="32"/>
      <c r="F60" s="32"/>
      <c r="G60" s="32"/>
      <c r="H60" s="32"/>
    </row>
    <row r="61" spans="2:8" x14ac:dyDescent="0.15">
      <c r="B61" s="29">
        <f t="shared" si="1"/>
        <v>58</v>
      </c>
      <c r="C61" s="30"/>
      <c r="D61" s="31"/>
      <c r="E61" s="32"/>
      <c r="F61" s="32"/>
      <c r="G61" s="32"/>
      <c r="H61" s="32"/>
    </row>
    <row r="62" spans="2:8" x14ac:dyDescent="0.15">
      <c r="B62" s="29">
        <f t="shared" si="1"/>
        <v>59</v>
      </c>
      <c r="C62" s="30"/>
      <c r="D62" s="31"/>
      <c r="E62" s="32"/>
      <c r="F62" s="32"/>
      <c r="G62" s="32"/>
      <c r="H62" s="32"/>
    </row>
    <row r="63" spans="2:8" x14ac:dyDescent="0.15">
      <c r="B63" s="29">
        <f t="shared" si="1"/>
        <v>60</v>
      </c>
      <c r="C63" s="30"/>
      <c r="D63" s="31"/>
      <c r="E63" s="32"/>
      <c r="F63" s="32"/>
      <c r="G63" s="32"/>
      <c r="H63" s="32"/>
    </row>
    <row r="64" spans="2:8" x14ac:dyDescent="0.15">
      <c r="B64" s="29">
        <f t="shared" si="1"/>
        <v>61</v>
      </c>
      <c r="C64" s="30"/>
      <c r="D64" s="31"/>
      <c r="E64" s="32"/>
      <c r="F64" s="32"/>
      <c r="G64" s="32"/>
      <c r="H64" s="32"/>
    </row>
    <row r="65" spans="2:8" x14ac:dyDescent="0.15">
      <c r="B65" s="29">
        <f t="shared" si="1"/>
        <v>62</v>
      </c>
      <c r="C65" s="30"/>
      <c r="D65" s="31"/>
      <c r="E65" s="32"/>
      <c r="F65" s="32"/>
      <c r="G65" s="32"/>
      <c r="H65" s="32"/>
    </row>
    <row r="66" spans="2:8" x14ac:dyDescent="0.15">
      <c r="B66" s="29">
        <f t="shared" si="1"/>
        <v>63</v>
      </c>
      <c r="C66" s="30"/>
      <c r="D66" s="31"/>
      <c r="E66" s="32"/>
      <c r="F66" s="32"/>
      <c r="G66" s="32"/>
      <c r="H66" s="32"/>
    </row>
    <row r="67" spans="2:8" x14ac:dyDescent="0.15">
      <c r="B67" s="29">
        <f t="shared" si="1"/>
        <v>64</v>
      </c>
      <c r="C67" s="30"/>
      <c r="D67" s="31"/>
      <c r="E67" s="32"/>
      <c r="F67" s="32"/>
      <c r="G67" s="32"/>
      <c r="H67" s="32"/>
    </row>
    <row r="68" spans="2:8" x14ac:dyDescent="0.15">
      <c r="B68" s="29">
        <f t="shared" si="1"/>
        <v>65</v>
      </c>
      <c r="C68" s="30"/>
      <c r="D68" s="31"/>
      <c r="E68" s="32"/>
      <c r="F68" s="32"/>
      <c r="G68" s="32"/>
      <c r="H68" s="32"/>
    </row>
    <row r="69" spans="2:8" x14ac:dyDescent="0.15">
      <c r="B69" s="29">
        <f t="shared" si="1"/>
        <v>66</v>
      </c>
      <c r="C69" s="30"/>
      <c r="D69" s="31"/>
      <c r="E69" s="32"/>
      <c r="F69" s="32"/>
      <c r="G69" s="32"/>
      <c r="H69" s="32"/>
    </row>
    <row r="70" spans="2:8" x14ac:dyDescent="0.15">
      <c r="B70" s="29">
        <f t="shared" si="1"/>
        <v>67</v>
      </c>
      <c r="C70" s="30"/>
      <c r="D70" s="31"/>
      <c r="E70" s="32"/>
      <c r="F70" s="32"/>
      <c r="G70" s="32"/>
      <c r="H70" s="32"/>
    </row>
    <row r="71" spans="2:8" x14ac:dyDescent="0.15">
      <c r="B71" s="29">
        <f t="shared" si="1"/>
        <v>68</v>
      </c>
      <c r="C71" s="30">
        <v>42643</v>
      </c>
      <c r="D71" s="31"/>
      <c r="E71" s="32"/>
      <c r="F71" s="32"/>
      <c r="G71" s="32"/>
      <c r="H71" s="32"/>
    </row>
    <row r="72" spans="2:8" x14ac:dyDescent="0.15">
      <c r="B72" s="33">
        <f t="shared" si="1"/>
        <v>69</v>
      </c>
      <c r="C72" s="34">
        <v>42644</v>
      </c>
      <c r="D72" s="35"/>
      <c r="E72" s="36"/>
      <c r="F72" s="36"/>
      <c r="G72" s="36"/>
      <c r="H72" s="36"/>
    </row>
    <row r="73" spans="2:8" x14ac:dyDescent="0.15">
      <c r="B73" s="33">
        <f t="shared" si="1"/>
        <v>70</v>
      </c>
      <c r="C73" s="34"/>
      <c r="D73" s="35"/>
      <c r="E73" s="36"/>
      <c r="F73" s="36"/>
      <c r="G73" s="36"/>
      <c r="H73" s="36"/>
    </row>
    <row r="74" spans="2:8" x14ac:dyDescent="0.15">
      <c r="B74" s="33">
        <f t="shared" si="1"/>
        <v>71</v>
      </c>
      <c r="C74" s="34"/>
      <c r="D74" s="35"/>
      <c r="E74" s="36"/>
      <c r="F74" s="36"/>
      <c r="G74" s="36"/>
      <c r="H74" s="36"/>
    </row>
    <row r="75" spans="2:8" x14ac:dyDescent="0.15">
      <c r="B75" s="33">
        <f t="shared" ref="B75:B138" si="2">ROW()-3</f>
        <v>72</v>
      </c>
      <c r="C75" s="34"/>
      <c r="D75" s="35"/>
      <c r="E75" s="36"/>
      <c r="F75" s="36"/>
      <c r="G75" s="36"/>
      <c r="H75" s="36"/>
    </row>
    <row r="76" spans="2:8" x14ac:dyDescent="0.15">
      <c r="B76" s="33">
        <f t="shared" si="2"/>
        <v>73</v>
      </c>
      <c r="C76" s="34"/>
      <c r="D76" s="35"/>
      <c r="E76" s="36"/>
      <c r="F76" s="36"/>
      <c r="G76" s="36"/>
      <c r="H76" s="36"/>
    </row>
    <row r="77" spans="2:8" x14ac:dyDescent="0.15">
      <c r="B77" s="33">
        <f t="shared" si="2"/>
        <v>74</v>
      </c>
      <c r="C77" s="34"/>
      <c r="D77" s="35"/>
      <c r="E77" s="36"/>
      <c r="F77" s="36"/>
      <c r="G77" s="36"/>
      <c r="H77" s="36"/>
    </row>
    <row r="78" spans="2:8" x14ac:dyDescent="0.15">
      <c r="B78" s="33">
        <f t="shared" si="2"/>
        <v>75</v>
      </c>
      <c r="C78" s="34"/>
      <c r="D78" s="35"/>
      <c r="E78" s="36"/>
      <c r="F78" s="36"/>
      <c r="G78" s="36"/>
      <c r="H78" s="36"/>
    </row>
    <row r="79" spans="2:8" x14ac:dyDescent="0.15">
      <c r="B79" s="33">
        <f t="shared" si="2"/>
        <v>76</v>
      </c>
      <c r="C79" s="34"/>
      <c r="D79" s="35"/>
      <c r="E79" s="36"/>
      <c r="F79" s="36"/>
      <c r="G79" s="36"/>
      <c r="H79" s="36"/>
    </row>
    <row r="80" spans="2:8" x14ac:dyDescent="0.15">
      <c r="B80" s="33">
        <f t="shared" si="2"/>
        <v>77</v>
      </c>
      <c r="C80" s="34"/>
      <c r="D80" s="35"/>
      <c r="E80" s="36"/>
      <c r="F80" s="36"/>
      <c r="G80" s="36"/>
      <c r="H80" s="36"/>
    </row>
    <row r="81" spans="2:8" x14ac:dyDescent="0.15">
      <c r="B81" s="33">
        <f t="shared" si="2"/>
        <v>78</v>
      </c>
      <c r="C81" s="34"/>
      <c r="D81" s="35"/>
      <c r="E81" s="36"/>
      <c r="F81" s="36"/>
      <c r="G81" s="36"/>
      <c r="H81" s="36"/>
    </row>
    <row r="82" spans="2:8" x14ac:dyDescent="0.15">
      <c r="B82" s="33">
        <f t="shared" si="2"/>
        <v>79</v>
      </c>
      <c r="C82" s="34"/>
      <c r="D82" s="35"/>
      <c r="E82" s="36"/>
      <c r="F82" s="36"/>
      <c r="G82" s="36"/>
      <c r="H82" s="36"/>
    </row>
    <row r="83" spans="2:8" x14ac:dyDescent="0.15">
      <c r="B83" s="33">
        <f t="shared" si="2"/>
        <v>80</v>
      </c>
      <c r="C83" s="34"/>
      <c r="D83" s="35"/>
      <c r="E83" s="36"/>
      <c r="F83" s="36"/>
      <c r="G83" s="36"/>
      <c r="H83" s="36"/>
    </row>
    <row r="84" spans="2:8" x14ac:dyDescent="0.15">
      <c r="B84" s="33">
        <f t="shared" si="2"/>
        <v>81</v>
      </c>
      <c r="C84" s="34"/>
      <c r="D84" s="35"/>
      <c r="E84" s="36"/>
      <c r="F84" s="36"/>
      <c r="G84" s="36"/>
      <c r="H84" s="36"/>
    </row>
    <row r="85" spans="2:8" x14ac:dyDescent="0.15">
      <c r="B85" s="29">
        <f t="shared" si="2"/>
        <v>82</v>
      </c>
      <c r="C85" s="30">
        <v>42675</v>
      </c>
      <c r="D85" s="31"/>
      <c r="E85" s="32"/>
      <c r="F85" s="32"/>
      <c r="G85" s="32"/>
      <c r="H85" s="32"/>
    </row>
    <row r="86" spans="2:8" x14ac:dyDescent="0.15">
      <c r="B86" s="29">
        <f t="shared" si="2"/>
        <v>83</v>
      </c>
      <c r="C86" s="30"/>
      <c r="D86" s="31"/>
      <c r="E86" s="32"/>
      <c r="F86" s="32"/>
      <c r="G86" s="32"/>
      <c r="H86" s="32"/>
    </row>
    <row r="87" spans="2:8" x14ac:dyDescent="0.15">
      <c r="B87" s="29">
        <f t="shared" si="2"/>
        <v>84</v>
      </c>
      <c r="C87" s="30"/>
      <c r="D87" s="31"/>
      <c r="E87" s="32"/>
      <c r="F87" s="32"/>
      <c r="G87" s="32"/>
      <c r="H87" s="32"/>
    </row>
    <row r="88" spans="2:8" x14ac:dyDescent="0.15">
      <c r="B88" s="29">
        <f t="shared" si="2"/>
        <v>85</v>
      </c>
      <c r="C88" s="30"/>
      <c r="D88" s="31"/>
      <c r="E88" s="32"/>
      <c r="F88" s="32"/>
      <c r="G88" s="32"/>
      <c r="H88" s="32"/>
    </row>
    <row r="89" spans="2:8" x14ac:dyDescent="0.15">
      <c r="B89" s="29">
        <f t="shared" si="2"/>
        <v>86</v>
      </c>
      <c r="C89" s="30"/>
      <c r="D89" s="31"/>
      <c r="E89" s="32"/>
      <c r="F89" s="32"/>
      <c r="G89" s="32"/>
      <c r="H89" s="32"/>
    </row>
    <row r="90" spans="2:8" x14ac:dyDescent="0.15">
      <c r="B90" s="29">
        <f t="shared" si="2"/>
        <v>87</v>
      </c>
      <c r="C90" s="30"/>
      <c r="D90" s="31"/>
      <c r="E90" s="32"/>
      <c r="F90" s="32"/>
      <c r="G90" s="32"/>
      <c r="H90" s="32"/>
    </row>
    <row r="91" spans="2:8" x14ac:dyDescent="0.15">
      <c r="B91" s="29">
        <f t="shared" si="2"/>
        <v>88</v>
      </c>
      <c r="C91" s="30"/>
      <c r="D91" s="31"/>
      <c r="E91" s="32"/>
      <c r="F91" s="32"/>
      <c r="G91" s="32"/>
      <c r="H91" s="32"/>
    </row>
    <row r="92" spans="2:8" x14ac:dyDescent="0.15">
      <c r="B92" s="29">
        <f t="shared" si="2"/>
        <v>89</v>
      </c>
      <c r="C92" s="30"/>
      <c r="D92" s="31"/>
      <c r="E92" s="32"/>
      <c r="F92" s="32"/>
      <c r="G92" s="32"/>
      <c r="H92" s="32"/>
    </row>
    <row r="93" spans="2:8" x14ac:dyDescent="0.15">
      <c r="B93" s="29">
        <f t="shared" si="2"/>
        <v>90</v>
      </c>
      <c r="C93" s="30"/>
      <c r="D93" s="31"/>
      <c r="E93" s="32"/>
      <c r="F93" s="32"/>
      <c r="G93" s="32"/>
      <c r="H93" s="32"/>
    </row>
    <row r="94" spans="2:8" x14ac:dyDescent="0.15">
      <c r="B94" s="29">
        <f t="shared" si="2"/>
        <v>91</v>
      </c>
      <c r="C94" s="30"/>
      <c r="D94" s="31"/>
      <c r="E94" s="32"/>
      <c r="F94" s="32"/>
      <c r="G94" s="32"/>
      <c r="H94" s="32"/>
    </row>
    <row r="95" spans="2:8" x14ac:dyDescent="0.15">
      <c r="B95" s="29">
        <f t="shared" si="2"/>
        <v>92</v>
      </c>
      <c r="C95" s="30"/>
      <c r="D95" s="31"/>
      <c r="E95" s="32"/>
      <c r="F95" s="32"/>
      <c r="G95" s="32"/>
      <c r="H95" s="32"/>
    </row>
    <row r="96" spans="2:8" x14ac:dyDescent="0.15">
      <c r="B96" s="29">
        <f t="shared" si="2"/>
        <v>93</v>
      </c>
      <c r="C96" s="30"/>
      <c r="D96" s="31"/>
      <c r="E96" s="32"/>
      <c r="F96" s="32"/>
      <c r="G96" s="32"/>
      <c r="H96" s="32"/>
    </row>
    <row r="97" spans="2:8" x14ac:dyDescent="0.15">
      <c r="B97" s="29">
        <f t="shared" si="2"/>
        <v>94</v>
      </c>
      <c r="C97" s="30"/>
      <c r="D97" s="31"/>
      <c r="E97" s="32"/>
      <c r="F97" s="32"/>
      <c r="G97" s="32"/>
      <c r="H97" s="32"/>
    </row>
    <row r="98" spans="2:8" x14ac:dyDescent="0.15">
      <c r="B98" s="33">
        <f t="shared" si="2"/>
        <v>95</v>
      </c>
      <c r="C98" s="34">
        <v>42705</v>
      </c>
      <c r="D98" s="35"/>
      <c r="E98" s="36"/>
      <c r="F98" s="36"/>
      <c r="G98" s="36"/>
      <c r="H98" s="36"/>
    </row>
    <row r="99" spans="2:8" x14ac:dyDescent="0.15">
      <c r="B99" s="33">
        <f t="shared" si="2"/>
        <v>96</v>
      </c>
      <c r="C99" s="34"/>
      <c r="D99" s="35"/>
      <c r="E99" s="36"/>
      <c r="F99" s="36"/>
      <c r="G99" s="36"/>
      <c r="H99" s="36"/>
    </row>
    <row r="100" spans="2:8" x14ac:dyDescent="0.15">
      <c r="B100" s="33">
        <f t="shared" si="2"/>
        <v>97</v>
      </c>
      <c r="C100" s="34"/>
      <c r="D100" s="35"/>
      <c r="E100" s="36"/>
      <c r="F100" s="36"/>
      <c r="G100" s="36"/>
      <c r="H100" s="36"/>
    </row>
    <row r="101" spans="2:8" x14ac:dyDescent="0.15">
      <c r="B101" s="33">
        <f t="shared" si="2"/>
        <v>98</v>
      </c>
      <c r="C101" s="34"/>
      <c r="D101" s="35"/>
      <c r="E101" s="36"/>
      <c r="F101" s="36"/>
      <c r="G101" s="36"/>
      <c r="H101" s="36"/>
    </row>
    <row r="102" spans="2:8" x14ac:dyDescent="0.15">
      <c r="B102" s="33">
        <f t="shared" si="2"/>
        <v>99</v>
      </c>
      <c r="C102" s="34"/>
      <c r="D102" s="35"/>
      <c r="E102" s="36"/>
      <c r="F102" s="36"/>
      <c r="G102" s="36"/>
      <c r="H102" s="36"/>
    </row>
    <row r="103" spans="2:8" x14ac:dyDescent="0.15">
      <c r="B103" s="33">
        <f t="shared" si="2"/>
        <v>100</v>
      </c>
      <c r="C103" s="34"/>
      <c r="D103" s="35"/>
      <c r="E103" s="36"/>
      <c r="F103" s="36"/>
      <c r="G103" s="36"/>
      <c r="H103" s="36"/>
    </row>
    <row r="104" spans="2:8" x14ac:dyDescent="0.15">
      <c r="B104" s="33">
        <f t="shared" si="2"/>
        <v>101</v>
      </c>
      <c r="C104" s="34"/>
      <c r="D104" s="35"/>
      <c r="E104" s="36"/>
      <c r="F104" s="36"/>
      <c r="G104" s="36"/>
      <c r="H104" s="36"/>
    </row>
    <row r="105" spans="2:8" x14ac:dyDescent="0.15">
      <c r="B105" s="33">
        <f t="shared" si="2"/>
        <v>102</v>
      </c>
      <c r="C105" s="34"/>
      <c r="D105" s="35"/>
      <c r="E105" s="36"/>
      <c r="F105" s="36"/>
      <c r="G105" s="36"/>
      <c r="H105" s="36"/>
    </row>
    <row r="106" spans="2:8" x14ac:dyDescent="0.15">
      <c r="B106" s="33">
        <f t="shared" si="2"/>
        <v>103</v>
      </c>
      <c r="C106" s="34"/>
      <c r="D106" s="35"/>
      <c r="E106" s="36"/>
      <c r="F106" s="36"/>
      <c r="G106" s="36"/>
      <c r="H106" s="36"/>
    </row>
    <row r="107" spans="2:8" x14ac:dyDescent="0.15">
      <c r="B107" s="33">
        <f t="shared" si="2"/>
        <v>104</v>
      </c>
      <c r="C107" s="34"/>
      <c r="D107" s="35"/>
      <c r="E107" s="36"/>
      <c r="F107" s="36"/>
      <c r="G107" s="36"/>
      <c r="H107" s="36"/>
    </row>
    <row r="108" spans="2:8" x14ac:dyDescent="0.15">
      <c r="B108" s="33">
        <f t="shared" si="2"/>
        <v>105</v>
      </c>
      <c r="C108" s="34"/>
      <c r="D108" s="35"/>
      <c r="E108" s="36"/>
      <c r="F108" s="36"/>
      <c r="G108" s="36"/>
      <c r="H108" s="36"/>
    </row>
    <row r="109" spans="2:8" x14ac:dyDescent="0.15">
      <c r="B109" s="33">
        <f t="shared" si="2"/>
        <v>106</v>
      </c>
      <c r="C109" s="34">
        <v>42730</v>
      </c>
      <c r="D109" s="35"/>
      <c r="E109" s="36"/>
      <c r="F109" s="36"/>
      <c r="G109" s="36"/>
      <c r="H109" s="36"/>
    </row>
    <row r="110" spans="2:8" x14ac:dyDescent="0.15">
      <c r="B110" s="33">
        <f t="shared" si="2"/>
        <v>107</v>
      </c>
      <c r="C110" s="34"/>
      <c r="D110" s="35"/>
      <c r="E110" s="36"/>
      <c r="F110" s="36"/>
      <c r="G110" s="36"/>
      <c r="H110" s="36"/>
    </row>
    <row r="111" spans="2:8" x14ac:dyDescent="0.15">
      <c r="B111" s="29">
        <f t="shared" si="2"/>
        <v>108</v>
      </c>
      <c r="C111" s="30"/>
      <c r="D111" s="31"/>
      <c r="E111" s="32"/>
      <c r="F111" s="32"/>
      <c r="G111" s="32"/>
      <c r="H111" s="32"/>
    </row>
    <row r="112" spans="2:8" x14ac:dyDescent="0.15">
      <c r="B112" s="29">
        <f t="shared" si="2"/>
        <v>109</v>
      </c>
      <c r="C112" s="30"/>
      <c r="D112" s="31"/>
      <c r="E112" s="32"/>
      <c r="F112" s="32"/>
      <c r="G112" s="32"/>
      <c r="H112" s="32"/>
    </row>
    <row r="113" spans="2:8" x14ac:dyDescent="0.15">
      <c r="B113" s="29">
        <f t="shared" si="2"/>
        <v>110</v>
      </c>
      <c r="C113" s="30"/>
      <c r="D113" s="31"/>
      <c r="E113" s="32"/>
      <c r="F113" s="32"/>
      <c r="G113" s="32"/>
      <c r="H113" s="32"/>
    </row>
    <row r="114" spans="2:8" x14ac:dyDescent="0.15">
      <c r="B114" s="29">
        <f t="shared" si="2"/>
        <v>111</v>
      </c>
      <c r="C114" s="30"/>
      <c r="D114" s="31"/>
      <c r="E114" s="32"/>
      <c r="F114" s="32"/>
      <c r="G114" s="32"/>
      <c r="H114" s="32"/>
    </row>
    <row r="115" spans="2:8" x14ac:dyDescent="0.15">
      <c r="B115" s="29">
        <f t="shared" si="2"/>
        <v>112</v>
      </c>
      <c r="C115" s="30"/>
      <c r="D115" s="31"/>
      <c r="E115" s="32"/>
      <c r="F115" s="32"/>
      <c r="G115" s="32"/>
      <c r="H115" s="32"/>
    </row>
    <row r="116" spans="2:8" x14ac:dyDescent="0.15">
      <c r="B116" s="29">
        <f t="shared" si="2"/>
        <v>113</v>
      </c>
      <c r="C116" s="30"/>
      <c r="D116" s="31"/>
      <c r="E116" s="32"/>
      <c r="F116" s="32"/>
      <c r="G116" s="32"/>
      <c r="H116" s="32"/>
    </row>
    <row r="117" spans="2:8" x14ac:dyDescent="0.15">
      <c r="B117" s="29">
        <f t="shared" si="2"/>
        <v>114</v>
      </c>
      <c r="C117" s="30"/>
      <c r="D117" s="31"/>
      <c r="E117" s="32"/>
      <c r="F117" s="32"/>
      <c r="G117" s="32"/>
      <c r="H117" s="32"/>
    </row>
    <row r="118" spans="2:8" x14ac:dyDescent="0.15">
      <c r="B118" s="29">
        <f t="shared" si="2"/>
        <v>115</v>
      </c>
      <c r="C118" s="30"/>
      <c r="D118" s="31"/>
      <c r="E118" s="32"/>
      <c r="F118" s="32"/>
      <c r="G118" s="32"/>
      <c r="H118" s="32"/>
    </row>
    <row r="119" spans="2:8" x14ac:dyDescent="0.15">
      <c r="B119" s="29">
        <f t="shared" si="2"/>
        <v>116</v>
      </c>
      <c r="C119" s="30"/>
      <c r="D119" s="31"/>
      <c r="E119" s="32"/>
      <c r="F119" s="32"/>
      <c r="G119" s="32"/>
      <c r="H119" s="32"/>
    </row>
    <row r="120" spans="2:8" x14ac:dyDescent="0.15">
      <c r="B120" s="29">
        <f t="shared" si="2"/>
        <v>117</v>
      </c>
      <c r="C120" s="30"/>
      <c r="D120" s="31"/>
      <c r="E120" s="32"/>
      <c r="F120" s="32"/>
      <c r="G120" s="32"/>
      <c r="H120" s="32"/>
    </row>
    <row r="121" spans="2:8" x14ac:dyDescent="0.15">
      <c r="B121" s="29">
        <f t="shared" si="2"/>
        <v>118</v>
      </c>
      <c r="C121" s="30"/>
      <c r="D121" s="31"/>
      <c r="E121" s="32"/>
      <c r="F121" s="32"/>
      <c r="G121" s="32"/>
      <c r="H121" s="32"/>
    </row>
    <row r="122" spans="2:8" x14ac:dyDescent="0.15">
      <c r="B122" s="29">
        <f t="shared" si="2"/>
        <v>119</v>
      </c>
      <c r="C122" s="30"/>
      <c r="D122" s="31"/>
      <c r="E122" s="32"/>
      <c r="F122" s="32"/>
      <c r="G122" s="32"/>
      <c r="H122" s="32"/>
    </row>
    <row r="123" spans="2:8" x14ac:dyDescent="0.15">
      <c r="B123" s="29">
        <f t="shared" si="2"/>
        <v>120</v>
      </c>
      <c r="C123" s="30"/>
      <c r="D123" s="31"/>
      <c r="E123" s="32"/>
      <c r="F123" s="32"/>
      <c r="G123" s="32"/>
      <c r="H123" s="32"/>
    </row>
    <row r="124" spans="2:8" x14ac:dyDescent="0.15">
      <c r="B124" s="33">
        <f t="shared" si="2"/>
        <v>121</v>
      </c>
      <c r="C124" s="34"/>
      <c r="D124" s="35"/>
      <c r="E124" s="36"/>
      <c r="F124" s="36"/>
      <c r="G124" s="36"/>
      <c r="H124" s="36"/>
    </row>
    <row r="125" spans="2:8" x14ac:dyDescent="0.15">
      <c r="B125" s="33">
        <f t="shared" si="2"/>
        <v>122</v>
      </c>
      <c r="C125" s="34"/>
      <c r="D125" s="35"/>
      <c r="E125" s="36"/>
      <c r="F125" s="36"/>
      <c r="G125" s="36"/>
      <c r="H125" s="36"/>
    </row>
    <row r="126" spans="2:8" x14ac:dyDescent="0.15">
      <c r="B126" s="33">
        <f t="shared" si="2"/>
        <v>123</v>
      </c>
      <c r="C126" s="34"/>
      <c r="D126" s="35"/>
      <c r="E126" s="36"/>
      <c r="F126" s="36"/>
      <c r="G126" s="36"/>
      <c r="H126" s="36"/>
    </row>
    <row r="127" spans="2:8" x14ac:dyDescent="0.15">
      <c r="B127" s="33">
        <f t="shared" si="2"/>
        <v>124</v>
      </c>
      <c r="C127" s="34"/>
      <c r="D127" s="35"/>
      <c r="E127" s="36"/>
      <c r="F127" s="36"/>
      <c r="G127" s="36"/>
      <c r="H127" s="36"/>
    </row>
    <row r="128" spans="2:8" x14ac:dyDescent="0.15">
      <c r="B128" s="33">
        <f t="shared" si="2"/>
        <v>125</v>
      </c>
      <c r="C128" s="34"/>
      <c r="D128" s="35"/>
      <c r="E128" s="36"/>
      <c r="F128" s="36"/>
      <c r="G128" s="36"/>
      <c r="H128" s="36"/>
    </row>
    <row r="129" spans="2:8" x14ac:dyDescent="0.15">
      <c r="B129" s="33">
        <f t="shared" si="2"/>
        <v>126</v>
      </c>
      <c r="C129" s="34"/>
      <c r="D129" s="35"/>
      <c r="E129" s="36"/>
      <c r="F129" s="36"/>
      <c r="G129" s="36"/>
      <c r="H129" s="36"/>
    </row>
    <row r="130" spans="2:8" x14ac:dyDescent="0.15">
      <c r="B130" s="33">
        <f t="shared" si="2"/>
        <v>127</v>
      </c>
      <c r="C130" s="34"/>
      <c r="D130" s="35"/>
      <c r="E130" s="36"/>
      <c r="F130" s="36"/>
      <c r="G130" s="36"/>
      <c r="H130" s="36"/>
    </row>
    <row r="131" spans="2:8" x14ac:dyDescent="0.15">
      <c r="B131" s="33">
        <f t="shared" si="2"/>
        <v>128</v>
      </c>
      <c r="C131" s="34"/>
      <c r="D131" s="35"/>
      <c r="E131" s="36"/>
      <c r="F131" s="36"/>
      <c r="G131" s="36"/>
      <c r="H131" s="36"/>
    </row>
    <row r="132" spans="2:8" x14ac:dyDescent="0.15">
      <c r="B132" s="33">
        <f t="shared" si="2"/>
        <v>129</v>
      </c>
      <c r="C132" s="34"/>
      <c r="D132" s="35"/>
      <c r="E132" s="36"/>
      <c r="F132" s="36"/>
      <c r="G132" s="36"/>
      <c r="H132" s="36"/>
    </row>
    <row r="133" spans="2:8" x14ac:dyDescent="0.15">
      <c r="B133" s="33">
        <f t="shared" si="2"/>
        <v>130</v>
      </c>
      <c r="C133" s="34"/>
      <c r="D133" s="35"/>
      <c r="E133" s="36"/>
      <c r="F133" s="36"/>
      <c r="G133" s="36"/>
      <c r="H133" s="36"/>
    </row>
    <row r="134" spans="2:8" x14ac:dyDescent="0.15">
      <c r="B134" s="33">
        <f t="shared" si="2"/>
        <v>131</v>
      </c>
      <c r="C134" s="34"/>
      <c r="D134" s="35"/>
      <c r="E134" s="36"/>
      <c r="F134" s="36"/>
      <c r="G134" s="36"/>
      <c r="H134" s="36"/>
    </row>
    <row r="135" spans="2:8" x14ac:dyDescent="0.15">
      <c r="B135" s="33">
        <f t="shared" si="2"/>
        <v>132</v>
      </c>
      <c r="C135" s="34"/>
      <c r="D135" s="35"/>
      <c r="E135" s="36"/>
      <c r="F135" s="36"/>
      <c r="G135" s="36"/>
      <c r="H135" s="36"/>
    </row>
    <row r="136" spans="2:8" x14ac:dyDescent="0.15">
      <c r="B136" s="33">
        <f t="shared" si="2"/>
        <v>133</v>
      </c>
      <c r="C136" s="34"/>
      <c r="D136" s="35"/>
      <c r="E136" s="36"/>
      <c r="F136" s="36"/>
      <c r="G136" s="36"/>
      <c r="H136" s="36"/>
    </row>
    <row r="137" spans="2:8" x14ac:dyDescent="0.15">
      <c r="B137" s="29">
        <f t="shared" si="2"/>
        <v>134</v>
      </c>
      <c r="C137" s="30"/>
      <c r="D137" s="31"/>
      <c r="E137" s="32"/>
      <c r="F137" s="32"/>
      <c r="G137" s="32"/>
      <c r="H137" s="32"/>
    </row>
    <row r="138" spans="2:8" x14ac:dyDescent="0.15">
      <c r="B138" s="29">
        <f t="shared" si="2"/>
        <v>135</v>
      </c>
      <c r="C138" s="30"/>
      <c r="D138" s="31"/>
      <c r="E138" s="32"/>
      <c r="F138" s="32"/>
      <c r="G138" s="32"/>
      <c r="H138" s="32"/>
    </row>
    <row r="139" spans="2:8" x14ac:dyDescent="0.15">
      <c r="B139" s="29">
        <f t="shared" ref="B139:B175" si="3">ROW()-3</f>
        <v>136</v>
      </c>
      <c r="C139" s="30"/>
      <c r="D139" s="31"/>
      <c r="E139" s="32"/>
      <c r="F139" s="32"/>
      <c r="G139" s="32"/>
      <c r="H139" s="32"/>
    </row>
    <row r="140" spans="2:8" x14ac:dyDescent="0.15">
      <c r="B140" s="29">
        <f t="shared" si="3"/>
        <v>137</v>
      </c>
      <c r="C140" s="30"/>
      <c r="D140" s="31"/>
      <c r="E140" s="32"/>
      <c r="F140" s="32"/>
      <c r="G140" s="32"/>
      <c r="H140" s="32"/>
    </row>
    <row r="141" spans="2:8" x14ac:dyDescent="0.15">
      <c r="B141" s="29">
        <f t="shared" si="3"/>
        <v>138</v>
      </c>
      <c r="C141" s="30"/>
      <c r="D141" s="31"/>
      <c r="E141" s="32"/>
      <c r="F141" s="32"/>
      <c r="G141" s="32"/>
      <c r="H141" s="32"/>
    </row>
    <row r="142" spans="2:8" x14ac:dyDescent="0.15">
      <c r="B142" s="29">
        <f t="shared" si="3"/>
        <v>139</v>
      </c>
      <c r="C142" s="30"/>
      <c r="D142" s="31"/>
      <c r="E142" s="32"/>
      <c r="F142" s="32"/>
      <c r="G142" s="32"/>
      <c r="H142" s="32"/>
    </row>
    <row r="143" spans="2:8" x14ac:dyDescent="0.15">
      <c r="B143" s="29">
        <f t="shared" si="3"/>
        <v>140</v>
      </c>
      <c r="C143" s="30"/>
      <c r="D143" s="31"/>
      <c r="E143" s="32"/>
      <c r="F143" s="32"/>
      <c r="G143" s="32"/>
      <c r="H143" s="32"/>
    </row>
    <row r="144" spans="2:8" x14ac:dyDescent="0.15">
      <c r="B144" s="29">
        <f t="shared" si="3"/>
        <v>141</v>
      </c>
      <c r="C144" s="30"/>
      <c r="D144" s="31"/>
      <c r="E144" s="32"/>
      <c r="F144" s="32"/>
      <c r="G144" s="32"/>
      <c r="H144" s="32"/>
    </row>
    <row r="145" spans="2:8" x14ac:dyDescent="0.15">
      <c r="B145" s="29">
        <f t="shared" si="3"/>
        <v>142</v>
      </c>
      <c r="C145" s="30"/>
      <c r="D145" s="31"/>
      <c r="E145" s="32"/>
      <c r="F145" s="32"/>
      <c r="G145" s="32"/>
      <c r="H145" s="32"/>
    </row>
    <row r="146" spans="2:8" x14ac:dyDescent="0.15">
      <c r="B146" s="29">
        <f t="shared" si="3"/>
        <v>143</v>
      </c>
      <c r="C146" s="30"/>
      <c r="D146" s="31"/>
      <c r="E146" s="32"/>
      <c r="F146" s="32"/>
      <c r="G146" s="32"/>
      <c r="H146" s="32"/>
    </row>
    <row r="147" spans="2:8" x14ac:dyDescent="0.15">
      <c r="B147" s="29">
        <f t="shared" si="3"/>
        <v>144</v>
      </c>
      <c r="C147" s="30"/>
      <c r="D147" s="31"/>
      <c r="E147" s="32"/>
      <c r="F147" s="32"/>
      <c r="G147" s="32"/>
      <c r="H147" s="32"/>
    </row>
    <row r="148" spans="2:8" x14ac:dyDescent="0.15">
      <c r="B148" s="29">
        <f t="shared" si="3"/>
        <v>145</v>
      </c>
      <c r="C148" s="30"/>
      <c r="D148" s="31"/>
      <c r="E148" s="32"/>
      <c r="F148" s="32"/>
      <c r="G148" s="32"/>
      <c r="H148" s="32"/>
    </row>
    <row r="149" spans="2:8" x14ac:dyDescent="0.15">
      <c r="B149" s="29">
        <f t="shared" si="3"/>
        <v>146</v>
      </c>
      <c r="C149" s="30"/>
      <c r="D149" s="31"/>
      <c r="E149" s="32"/>
      <c r="F149" s="32"/>
      <c r="G149" s="32"/>
      <c r="H149" s="32"/>
    </row>
    <row r="150" spans="2:8" x14ac:dyDescent="0.15">
      <c r="B150" s="33">
        <f t="shared" si="3"/>
        <v>147</v>
      </c>
      <c r="C150" s="34"/>
      <c r="D150" s="35"/>
      <c r="E150" s="36"/>
      <c r="F150" s="36"/>
      <c r="G150" s="36"/>
      <c r="H150" s="36"/>
    </row>
    <row r="151" spans="2:8" x14ac:dyDescent="0.15">
      <c r="B151" s="33">
        <f t="shared" si="3"/>
        <v>148</v>
      </c>
      <c r="C151" s="34"/>
      <c r="D151" s="35"/>
      <c r="E151" s="36"/>
      <c r="F151" s="36"/>
      <c r="G151" s="36"/>
      <c r="H151" s="36"/>
    </row>
    <row r="152" spans="2:8" x14ac:dyDescent="0.15">
      <c r="B152" s="33">
        <f t="shared" si="3"/>
        <v>149</v>
      </c>
      <c r="C152" s="34"/>
      <c r="D152" s="35"/>
      <c r="E152" s="36"/>
      <c r="F152" s="36"/>
      <c r="G152" s="36"/>
      <c r="H152" s="36"/>
    </row>
    <row r="153" spans="2:8" x14ac:dyDescent="0.15">
      <c r="B153" s="33">
        <f t="shared" si="3"/>
        <v>150</v>
      </c>
      <c r="C153" s="34"/>
      <c r="D153" s="35"/>
      <c r="E153" s="36"/>
      <c r="F153" s="36"/>
      <c r="G153" s="36"/>
      <c r="H153" s="36"/>
    </row>
    <row r="154" spans="2:8" x14ac:dyDescent="0.15">
      <c r="B154" s="33">
        <f t="shared" si="3"/>
        <v>151</v>
      </c>
      <c r="C154" s="34"/>
      <c r="D154" s="35"/>
      <c r="E154" s="36"/>
      <c r="F154" s="36"/>
      <c r="G154" s="36"/>
      <c r="H154" s="36"/>
    </row>
    <row r="155" spans="2:8" x14ac:dyDescent="0.15">
      <c r="B155" s="33">
        <f t="shared" si="3"/>
        <v>152</v>
      </c>
      <c r="C155" s="34"/>
      <c r="D155" s="35"/>
      <c r="E155" s="36"/>
      <c r="F155" s="36"/>
      <c r="G155" s="36"/>
      <c r="H155" s="36"/>
    </row>
    <row r="156" spans="2:8" x14ac:dyDescent="0.15">
      <c r="B156" s="33">
        <f t="shared" si="3"/>
        <v>153</v>
      </c>
      <c r="C156" s="34"/>
      <c r="D156" s="35"/>
      <c r="E156" s="36"/>
      <c r="F156" s="36"/>
      <c r="G156" s="36"/>
      <c r="H156" s="36"/>
    </row>
    <row r="157" spans="2:8" x14ac:dyDescent="0.15">
      <c r="B157" s="33">
        <f t="shared" si="3"/>
        <v>154</v>
      </c>
      <c r="C157" s="34"/>
      <c r="D157" s="35"/>
      <c r="E157" s="36"/>
      <c r="F157" s="36"/>
      <c r="G157" s="36"/>
      <c r="H157" s="36"/>
    </row>
    <row r="158" spans="2:8" x14ac:dyDescent="0.15">
      <c r="B158" s="33">
        <f t="shared" si="3"/>
        <v>155</v>
      </c>
      <c r="C158" s="34"/>
      <c r="D158" s="35"/>
      <c r="E158" s="36"/>
      <c r="F158" s="36"/>
      <c r="G158" s="36"/>
      <c r="H158" s="36"/>
    </row>
    <row r="159" spans="2:8" x14ac:dyDescent="0.15">
      <c r="B159" s="33">
        <f t="shared" si="3"/>
        <v>156</v>
      </c>
      <c r="C159" s="34"/>
      <c r="D159" s="35"/>
      <c r="E159" s="36"/>
      <c r="F159" s="36"/>
      <c r="G159" s="36"/>
      <c r="H159" s="36"/>
    </row>
    <row r="160" spans="2:8" x14ac:dyDescent="0.15">
      <c r="B160" s="33">
        <f t="shared" si="3"/>
        <v>157</v>
      </c>
      <c r="C160" s="34"/>
      <c r="D160" s="35"/>
      <c r="E160" s="36"/>
      <c r="F160" s="36"/>
      <c r="G160" s="36"/>
      <c r="H160" s="36"/>
    </row>
    <row r="161" spans="2:8" x14ac:dyDescent="0.15">
      <c r="B161" s="33">
        <f t="shared" si="3"/>
        <v>158</v>
      </c>
      <c r="C161" s="34"/>
      <c r="D161" s="35"/>
      <c r="E161" s="36"/>
      <c r="F161" s="36"/>
      <c r="G161" s="36"/>
      <c r="H161" s="36"/>
    </row>
    <row r="162" spans="2:8" x14ac:dyDescent="0.15">
      <c r="B162" s="33">
        <f t="shared" si="3"/>
        <v>159</v>
      </c>
      <c r="C162" s="34"/>
      <c r="D162" s="35"/>
      <c r="E162" s="36"/>
      <c r="F162" s="36"/>
      <c r="G162" s="36"/>
      <c r="H162" s="36"/>
    </row>
    <row r="163" spans="2:8" x14ac:dyDescent="0.15">
      <c r="B163" s="29">
        <f t="shared" si="3"/>
        <v>160</v>
      </c>
      <c r="C163" s="30"/>
      <c r="D163" s="31"/>
      <c r="E163" s="32"/>
      <c r="F163" s="32"/>
      <c r="G163" s="32"/>
      <c r="H163" s="32"/>
    </row>
    <row r="164" spans="2:8" x14ac:dyDescent="0.15">
      <c r="B164" s="29">
        <f t="shared" si="3"/>
        <v>161</v>
      </c>
      <c r="C164" s="30"/>
      <c r="D164" s="31"/>
      <c r="E164" s="32"/>
      <c r="F164" s="32"/>
      <c r="G164" s="32"/>
      <c r="H164" s="32"/>
    </row>
    <row r="165" spans="2:8" x14ac:dyDescent="0.15">
      <c r="B165" s="29">
        <f t="shared" si="3"/>
        <v>162</v>
      </c>
      <c r="C165" s="30"/>
      <c r="D165" s="31"/>
      <c r="E165" s="32"/>
      <c r="F165" s="32"/>
      <c r="G165" s="32"/>
      <c r="H165" s="32"/>
    </row>
    <row r="166" spans="2:8" x14ac:dyDescent="0.15">
      <c r="B166" s="29">
        <f t="shared" si="3"/>
        <v>163</v>
      </c>
      <c r="C166" s="30"/>
      <c r="D166" s="31"/>
      <c r="E166" s="32"/>
      <c r="F166" s="32"/>
      <c r="G166" s="32"/>
      <c r="H166" s="32"/>
    </row>
    <row r="167" spans="2:8" x14ac:dyDescent="0.15">
      <c r="B167" s="29">
        <f t="shared" si="3"/>
        <v>164</v>
      </c>
      <c r="C167" s="30"/>
      <c r="D167" s="31"/>
      <c r="E167" s="32"/>
      <c r="F167" s="32"/>
      <c r="G167" s="32"/>
      <c r="H167" s="32"/>
    </row>
    <row r="168" spans="2:8" x14ac:dyDescent="0.15">
      <c r="B168" s="29">
        <f t="shared" si="3"/>
        <v>165</v>
      </c>
      <c r="C168" s="30"/>
      <c r="D168" s="31"/>
      <c r="E168" s="32"/>
      <c r="F168" s="32"/>
      <c r="G168" s="32"/>
      <c r="H168" s="32"/>
    </row>
    <row r="169" spans="2:8" x14ac:dyDescent="0.15">
      <c r="B169" s="29">
        <f t="shared" si="3"/>
        <v>166</v>
      </c>
      <c r="C169" s="30"/>
      <c r="D169" s="31"/>
      <c r="E169" s="32"/>
      <c r="F169" s="32"/>
      <c r="G169" s="32"/>
      <c r="H169" s="32"/>
    </row>
    <row r="170" spans="2:8" x14ac:dyDescent="0.15">
      <c r="B170" s="29">
        <f t="shared" si="3"/>
        <v>167</v>
      </c>
      <c r="C170" s="30"/>
      <c r="D170" s="31"/>
      <c r="E170" s="32"/>
      <c r="F170" s="32"/>
      <c r="G170" s="32"/>
      <c r="H170" s="32"/>
    </row>
    <row r="171" spans="2:8" x14ac:dyDescent="0.15">
      <c r="B171" s="29">
        <f t="shared" si="3"/>
        <v>168</v>
      </c>
      <c r="C171" s="30"/>
      <c r="D171" s="31"/>
      <c r="E171" s="32"/>
      <c r="F171" s="32"/>
      <c r="G171" s="32"/>
      <c r="H171" s="32"/>
    </row>
    <row r="172" spans="2:8" x14ac:dyDescent="0.15">
      <c r="B172" s="29">
        <f t="shared" si="3"/>
        <v>169</v>
      </c>
      <c r="C172" s="30"/>
      <c r="D172" s="31"/>
      <c r="E172" s="32"/>
      <c r="F172" s="32"/>
      <c r="G172" s="32"/>
      <c r="H172" s="32"/>
    </row>
    <row r="173" spans="2:8" x14ac:dyDescent="0.15">
      <c r="B173" s="29">
        <f t="shared" si="3"/>
        <v>170</v>
      </c>
      <c r="C173" s="30"/>
      <c r="D173" s="31"/>
      <c r="E173" s="32"/>
      <c r="F173" s="32"/>
      <c r="G173" s="32"/>
      <c r="H173" s="32"/>
    </row>
    <row r="174" spans="2:8" x14ac:dyDescent="0.15">
      <c r="B174" s="29">
        <f t="shared" si="3"/>
        <v>171</v>
      </c>
      <c r="C174" s="30"/>
      <c r="D174" s="31"/>
      <c r="E174" s="32"/>
      <c r="F174" s="32"/>
      <c r="G174" s="32"/>
      <c r="H174" s="32"/>
    </row>
    <row r="175" spans="2:8" x14ac:dyDescent="0.15">
      <c r="B175" s="29">
        <f t="shared" si="3"/>
        <v>172</v>
      </c>
      <c r="C175" s="30"/>
      <c r="D175" s="31"/>
      <c r="E175" s="32"/>
      <c r="F175" s="32"/>
      <c r="G175" s="32"/>
      <c r="H175" s="32"/>
    </row>
  </sheetData>
  <autoFilter ref="E3:G177"/>
  <mergeCells count="1">
    <mergeCell ref="B1:C1"/>
  </mergeCells>
  <phoneticPr fontId="2"/>
  <dataValidations count="1">
    <dataValidation type="list" allowBlank="1" showInputMessage="1" showErrorMessage="1" sqref="F1:F1048576">
      <formula1>分類表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6"/>
  <sheetViews>
    <sheetView workbookViewId="0">
      <selection activeCell="G26" sqref="G26"/>
    </sheetView>
  </sheetViews>
  <sheetFormatPr defaultRowHeight="13.5" x14ac:dyDescent="0.15"/>
  <cols>
    <col min="2" max="2" width="19.25" bestFit="1" customWidth="1"/>
    <col min="3" max="3" width="11.75" style="1" bestFit="1" customWidth="1"/>
    <col min="4" max="4" width="30.625" bestFit="1" customWidth="1"/>
    <col min="5" max="5" width="13.875" bestFit="1" customWidth="1"/>
  </cols>
  <sheetData>
    <row r="2" spans="2:9" x14ac:dyDescent="0.15">
      <c r="B2" s="5"/>
      <c r="C2" s="6" t="s">
        <v>67</v>
      </c>
      <c r="D2" s="5" t="s">
        <v>5</v>
      </c>
    </row>
    <row r="3" spans="2:9" x14ac:dyDescent="0.15">
      <c r="B3" s="4" t="s">
        <v>100</v>
      </c>
      <c r="C3" s="3"/>
      <c r="D3" s="10"/>
    </row>
    <row r="4" spans="2:9" x14ac:dyDescent="0.15">
      <c r="B4" s="4" t="s">
        <v>101</v>
      </c>
      <c r="C4" s="3"/>
      <c r="D4" s="11"/>
    </row>
    <row r="5" spans="2:9" x14ac:dyDescent="0.15">
      <c r="B5" s="4" t="s">
        <v>102</v>
      </c>
      <c r="C5" s="3"/>
      <c r="D5" s="11"/>
      <c r="E5" s="78"/>
      <c r="F5" s="78"/>
      <c r="G5" s="78"/>
      <c r="I5" s="55"/>
    </row>
    <row r="6" spans="2:9" x14ac:dyDescent="0.15">
      <c r="B6" s="4" t="s">
        <v>103</v>
      </c>
      <c r="C6" s="3"/>
      <c r="D6" s="11"/>
      <c r="E6" s="78"/>
      <c r="F6" s="78"/>
      <c r="G6" s="78"/>
      <c r="I6" s="55"/>
    </row>
    <row r="7" spans="2:9" s="55" customFormat="1" x14ac:dyDescent="0.15">
      <c r="B7" s="4"/>
      <c r="C7" s="3"/>
      <c r="D7" s="11"/>
      <c r="E7" s="37"/>
    </row>
    <row r="8" spans="2:9" x14ac:dyDescent="0.15">
      <c r="B8" s="9" t="s">
        <v>7</v>
      </c>
      <c r="C8" s="8">
        <f>SUM(C3:C7)</f>
        <v>0</v>
      </c>
      <c r="D8" s="9"/>
    </row>
    <row r="10" spans="2:9" x14ac:dyDescent="0.15">
      <c r="B10" s="5"/>
      <c r="C10" s="6" t="s">
        <v>68</v>
      </c>
      <c r="D10" s="5" t="s">
        <v>5</v>
      </c>
    </row>
    <row r="11" spans="2:9" x14ac:dyDescent="0.15">
      <c r="B11" s="4" t="s">
        <v>61</v>
      </c>
      <c r="C11" s="3"/>
      <c r="D11" s="10" t="s">
        <v>62</v>
      </c>
    </row>
    <row r="12" spans="2:9" x14ac:dyDescent="0.15">
      <c r="B12" s="4" t="s">
        <v>104</v>
      </c>
      <c r="C12" s="3"/>
      <c r="D12" s="10" t="s">
        <v>105</v>
      </c>
    </row>
    <row r="13" spans="2:9" x14ac:dyDescent="0.15">
      <c r="B13" s="4" t="s">
        <v>11</v>
      </c>
      <c r="C13" s="3"/>
      <c r="D13" s="10" t="s">
        <v>105</v>
      </c>
    </row>
    <row r="14" spans="2:9" s="63" customFormat="1" x14ac:dyDescent="0.15">
      <c r="B14" s="4" t="s">
        <v>106</v>
      </c>
      <c r="C14" s="3"/>
      <c r="D14" s="10" t="s">
        <v>92</v>
      </c>
    </row>
    <row r="15" spans="2:9" x14ac:dyDescent="0.15">
      <c r="B15" s="4" t="s">
        <v>63</v>
      </c>
      <c r="C15" s="3"/>
      <c r="D15" s="4" t="s">
        <v>90</v>
      </c>
    </row>
    <row r="16" spans="2:9" s="63" customFormat="1" x14ac:dyDescent="0.15">
      <c r="B16" s="4" t="s">
        <v>93</v>
      </c>
      <c r="C16" s="3"/>
      <c r="D16" s="10" t="s">
        <v>94</v>
      </c>
    </row>
    <row r="17" spans="2:4" x14ac:dyDescent="0.15">
      <c r="B17" s="4" t="s">
        <v>12</v>
      </c>
      <c r="C17" s="3"/>
      <c r="D17" s="4" t="s">
        <v>107</v>
      </c>
    </row>
    <row r="18" spans="2:4" x14ac:dyDescent="0.15">
      <c r="B18" s="4" t="s">
        <v>13</v>
      </c>
      <c r="C18" s="3"/>
      <c r="D18" s="4" t="s">
        <v>107</v>
      </c>
    </row>
    <row r="19" spans="2:4" x14ac:dyDescent="0.15">
      <c r="B19" s="4" t="s">
        <v>57</v>
      </c>
      <c r="C19" s="3"/>
      <c r="D19" s="4" t="s">
        <v>107</v>
      </c>
    </row>
    <row r="20" spans="2:4" x14ac:dyDescent="0.15">
      <c r="B20" s="4" t="s">
        <v>58</v>
      </c>
      <c r="C20" s="3"/>
      <c r="D20" s="4" t="s">
        <v>107</v>
      </c>
    </row>
    <row r="21" spans="2:4" x14ac:dyDescent="0.15">
      <c r="B21" s="4" t="s">
        <v>59</v>
      </c>
      <c r="C21" s="3"/>
      <c r="D21" s="4" t="s">
        <v>107</v>
      </c>
    </row>
    <row r="22" spans="2:4" x14ac:dyDescent="0.15">
      <c r="B22" s="4" t="s">
        <v>60</v>
      </c>
      <c r="C22" s="3"/>
      <c r="D22" s="4" t="s">
        <v>107</v>
      </c>
    </row>
    <row r="23" spans="2:4" x14ac:dyDescent="0.15">
      <c r="B23" s="4" t="s">
        <v>73</v>
      </c>
      <c r="C23" s="3"/>
      <c r="D23" s="4" t="s">
        <v>107</v>
      </c>
    </row>
    <row r="24" spans="2:4" x14ac:dyDescent="0.15">
      <c r="B24" s="4" t="s">
        <v>74</v>
      </c>
      <c r="C24" s="3"/>
      <c r="D24" s="4" t="s">
        <v>107</v>
      </c>
    </row>
    <row r="25" spans="2:4" x14ac:dyDescent="0.15">
      <c r="B25" s="4"/>
      <c r="C25" s="3"/>
      <c r="D25" s="4"/>
    </row>
    <row r="26" spans="2:4" x14ac:dyDescent="0.15">
      <c r="B26" s="9" t="s">
        <v>7</v>
      </c>
      <c r="C26" s="8">
        <f>SUM(C11:C25)</f>
        <v>0</v>
      </c>
      <c r="D26" s="9"/>
    </row>
  </sheetData>
  <mergeCells count="1">
    <mergeCell ref="E5:G6"/>
  </mergeCells>
  <phoneticPr fontId="2"/>
  <dataValidations count="2">
    <dataValidation type="list" allowBlank="1" showInputMessage="1" sqref="B7">
      <formula1>分類表</formula1>
    </dataValidation>
    <dataValidation allowBlank="1" showInputMessage="1" sqref="B3:B5"/>
  </dataValidation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40"/>
  <sheetViews>
    <sheetView workbookViewId="0">
      <pane ySplit="1" topLeftCell="A17" activePane="bottomLeft" state="frozen"/>
      <selection pane="bottomLeft" activeCell="D37" sqref="D37"/>
    </sheetView>
  </sheetViews>
  <sheetFormatPr defaultRowHeight="13.5" x14ac:dyDescent="0.15"/>
  <cols>
    <col min="2" max="2" width="17.25" style="39" bestFit="1" customWidth="1"/>
  </cols>
  <sheetData>
    <row r="1" spans="2:2" x14ac:dyDescent="0.15">
      <c r="B1" s="5" t="s">
        <v>10</v>
      </c>
    </row>
    <row r="2" spans="2:2" x14ac:dyDescent="0.15">
      <c r="B2" s="38" t="s">
        <v>8</v>
      </c>
    </row>
    <row r="3" spans="2:2" x14ac:dyDescent="0.15">
      <c r="B3" s="38" t="s">
        <v>14</v>
      </c>
    </row>
    <row r="4" spans="2:2" x14ac:dyDescent="0.15">
      <c r="B4" s="38" t="s">
        <v>66</v>
      </c>
    </row>
    <row r="5" spans="2:2" x14ac:dyDescent="0.15">
      <c r="B5" s="38" t="s">
        <v>50</v>
      </c>
    </row>
    <row r="6" spans="2:2" x14ac:dyDescent="0.15">
      <c r="B6" s="38" t="s">
        <v>30</v>
      </c>
    </row>
    <row r="7" spans="2:2" x14ac:dyDescent="0.15">
      <c r="B7" s="38" t="s">
        <v>48</v>
      </c>
    </row>
    <row r="8" spans="2:2" x14ac:dyDescent="0.15">
      <c r="B8" s="38" t="s">
        <v>83</v>
      </c>
    </row>
    <row r="9" spans="2:2" x14ac:dyDescent="0.15">
      <c r="B9" s="38" t="s">
        <v>40</v>
      </c>
    </row>
    <row r="10" spans="2:2" s="62" customFormat="1" x14ac:dyDescent="0.15">
      <c r="B10" s="38" t="s">
        <v>91</v>
      </c>
    </row>
    <row r="11" spans="2:2" x14ac:dyDescent="0.15">
      <c r="B11" s="38" t="s">
        <v>49</v>
      </c>
    </row>
    <row r="12" spans="2:2" x14ac:dyDescent="0.15">
      <c r="B12" s="38" t="s">
        <v>37</v>
      </c>
    </row>
    <row r="13" spans="2:2" s="56" customFormat="1" x14ac:dyDescent="0.15">
      <c r="B13" s="38" t="s">
        <v>84</v>
      </c>
    </row>
    <row r="14" spans="2:2" x14ac:dyDescent="0.15">
      <c r="B14" s="38" t="s">
        <v>71</v>
      </c>
    </row>
    <row r="15" spans="2:2" x14ac:dyDescent="0.15">
      <c r="B15" s="38" t="s">
        <v>72</v>
      </c>
    </row>
    <row r="16" spans="2:2" x14ac:dyDescent="0.15">
      <c r="B16" s="38" t="s">
        <v>45</v>
      </c>
    </row>
    <row r="17" spans="2:2" x14ac:dyDescent="0.15">
      <c r="B17" s="38" t="s">
        <v>15</v>
      </c>
    </row>
    <row r="18" spans="2:2" x14ac:dyDescent="0.15">
      <c r="B18" s="38" t="s">
        <v>16</v>
      </c>
    </row>
    <row r="19" spans="2:2" x14ac:dyDescent="0.15">
      <c r="B19" s="38" t="s">
        <v>17</v>
      </c>
    </row>
    <row r="20" spans="2:2" x14ac:dyDescent="0.15">
      <c r="B20" s="38" t="s">
        <v>34</v>
      </c>
    </row>
    <row r="21" spans="2:2" x14ac:dyDescent="0.15">
      <c r="B21" s="38" t="s">
        <v>18</v>
      </c>
    </row>
    <row r="22" spans="2:2" x14ac:dyDescent="0.15">
      <c r="B22" s="38" t="s">
        <v>19</v>
      </c>
    </row>
    <row r="23" spans="2:2" x14ac:dyDescent="0.15">
      <c r="B23" s="38" t="s">
        <v>20</v>
      </c>
    </row>
    <row r="24" spans="2:2" x14ac:dyDescent="0.15">
      <c r="B24" s="38" t="s">
        <v>21</v>
      </c>
    </row>
    <row r="25" spans="2:2" x14ac:dyDescent="0.15">
      <c r="B25" s="38" t="s">
        <v>22</v>
      </c>
    </row>
    <row r="26" spans="2:2" x14ac:dyDescent="0.15">
      <c r="B26" s="38" t="s">
        <v>23</v>
      </c>
    </row>
    <row r="27" spans="2:2" x14ac:dyDescent="0.15">
      <c r="B27" s="38" t="s">
        <v>64</v>
      </c>
    </row>
    <row r="28" spans="2:2" x14ac:dyDescent="0.15">
      <c r="B28" s="38" t="s">
        <v>24</v>
      </c>
    </row>
    <row r="29" spans="2:2" x14ac:dyDescent="0.15">
      <c r="B29" s="38" t="s">
        <v>29</v>
      </c>
    </row>
    <row r="30" spans="2:2" x14ac:dyDescent="0.15">
      <c r="B30" s="38" t="s">
        <v>33</v>
      </c>
    </row>
    <row r="31" spans="2:2" x14ac:dyDescent="0.15">
      <c r="B31" s="38" t="s">
        <v>42</v>
      </c>
    </row>
    <row r="32" spans="2:2" s="42" customFormat="1" x14ac:dyDescent="0.15">
      <c r="B32" s="38" t="s">
        <v>79</v>
      </c>
    </row>
    <row r="33" spans="2:2" s="59" customFormat="1" x14ac:dyDescent="0.15">
      <c r="B33" s="38" t="s">
        <v>86</v>
      </c>
    </row>
    <row r="34" spans="2:2" x14ac:dyDescent="0.15">
      <c r="B34" s="38" t="s">
        <v>31</v>
      </c>
    </row>
    <row r="35" spans="2:2" x14ac:dyDescent="0.15">
      <c r="B35" s="38" t="s">
        <v>36</v>
      </c>
    </row>
    <row r="36" spans="2:2" s="57" customFormat="1" x14ac:dyDescent="0.15">
      <c r="B36" s="38" t="s">
        <v>85</v>
      </c>
    </row>
    <row r="37" spans="2:2" s="45" customFormat="1" x14ac:dyDescent="0.15">
      <c r="B37" s="38" t="s">
        <v>32</v>
      </c>
    </row>
    <row r="38" spans="2:2" s="52" customFormat="1" x14ac:dyDescent="0.15">
      <c r="B38" s="38" t="s">
        <v>81</v>
      </c>
    </row>
    <row r="39" spans="2:2" s="51" customFormat="1" x14ac:dyDescent="0.15">
      <c r="B39" s="38" t="s">
        <v>80</v>
      </c>
    </row>
    <row r="40" spans="2:2" x14ac:dyDescent="0.15">
      <c r="B40" s="38" t="s">
        <v>70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集計</vt:lpstr>
      <vt:lpstr>家計簿</vt:lpstr>
      <vt:lpstr>基本収支</vt:lpstr>
      <vt:lpstr>DDL</vt:lpstr>
      <vt:lpstr>金額</vt:lpstr>
      <vt:lpstr>日付</vt:lpstr>
      <vt:lpstr>分類</vt:lpstr>
      <vt:lpstr>分類表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茂木眞</dc:creator>
  <cp:lastModifiedBy>茂木眞</cp:lastModifiedBy>
  <dcterms:created xsi:type="dcterms:W3CDTF">2016-03-01T06:32:39Z</dcterms:created>
  <dcterms:modified xsi:type="dcterms:W3CDTF">2016-06-18T09:57:39Z</dcterms:modified>
</cp:coreProperties>
</file>