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5521" windowWidth="13860" windowHeight="8550" activeTab="0"/>
  </bookViews>
  <sheets>
    <sheet name="ぜん息学校別・男女別" sheetId="1" r:id="rId1"/>
    <sheet name="ぜん息学年別・男女別" sheetId="2" r:id="rId2"/>
  </sheets>
  <definedNames>
    <definedName name="_xlnm.Print_Area" localSheetId="0">'ぜん息学校別・男女別'!$A$1:$S$50</definedName>
    <definedName name="_xlnm.Print_Area" localSheetId="1">'ぜん息学年別・男女別'!$A$1:$O$65</definedName>
  </definedNames>
  <calcPr fullCalcOnLoad="1"/>
</workbook>
</file>

<file path=xl/sharedStrings.xml><?xml version="1.0" encoding="utf-8"?>
<sst xmlns="http://schemas.openxmlformats.org/spreadsheetml/2006/main" count="147" uniqueCount="100">
  <si>
    <t>杉並第一</t>
  </si>
  <si>
    <t>杉並第二</t>
  </si>
  <si>
    <t>杉並第三</t>
  </si>
  <si>
    <t>杉並第四</t>
  </si>
  <si>
    <t>杉並第六</t>
  </si>
  <si>
    <t>杉並第七</t>
  </si>
  <si>
    <t>杉並第八</t>
  </si>
  <si>
    <t>杉並第九</t>
  </si>
  <si>
    <t>桃井第一</t>
  </si>
  <si>
    <t>桃井第二</t>
  </si>
  <si>
    <t>桃井第三</t>
  </si>
  <si>
    <t>桃井第四</t>
  </si>
  <si>
    <t>桃井第五</t>
  </si>
  <si>
    <t>高井戸第二</t>
  </si>
  <si>
    <t>高井戸第三</t>
  </si>
  <si>
    <t>高井戸第四</t>
  </si>
  <si>
    <t>富士見丘</t>
  </si>
  <si>
    <t>高井戸東</t>
  </si>
  <si>
    <t>番号</t>
  </si>
  <si>
    <t>学校名</t>
  </si>
  <si>
    <t>阿佐ケ谷</t>
  </si>
  <si>
    <t>杉並第十</t>
  </si>
  <si>
    <t>西　　田</t>
  </si>
  <si>
    <t>東　　田</t>
  </si>
  <si>
    <t>馬　　橋</t>
  </si>
  <si>
    <t>四　　宮</t>
  </si>
  <si>
    <t>荻　　窪</t>
  </si>
  <si>
    <t>井　　荻</t>
  </si>
  <si>
    <t>沓　　掛</t>
  </si>
  <si>
    <t>高 井 戸</t>
  </si>
  <si>
    <t>松　　庵</t>
  </si>
  <si>
    <t>浜 田 山</t>
  </si>
  <si>
    <t>大　　宮</t>
  </si>
  <si>
    <t>新　　泉</t>
  </si>
  <si>
    <t>堀 之 内</t>
  </si>
  <si>
    <t>和　　田</t>
  </si>
  <si>
    <t>方　　南</t>
  </si>
  <si>
    <t>永　　福</t>
  </si>
  <si>
    <t>済　　美</t>
  </si>
  <si>
    <t>八　　成</t>
  </si>
  <si>
    <t>三　　谷</t>
  </si>
  <si>
    <t>松 ノ 木</t>
  </si>
  <si>
    <t>和　　泉</t>
  </si>
  <si>
    <t>久 我 山</t>
  </si>
  <si>
    <t>永 福 南</t>
  </si>
  <si>
    <t>高 円 寺</t>
  </si>
  <si>
    <t>高　　南</t>
  </si>
  <si>
    <t>杉　　森</t>
  </si>
  <si>
    <t>松　　溪</t>
  </si>
  <si>
    <t>天　　沼</t>
  </si>
  <si>
    <t>東　　原</t>
  </si>
  <si>
    <t>中　　瀬</t>
  </si>
  <si>
    <t>井　　草</t>
  </si>
  <si>
    <t>神　　明</t>
  </si>
  <si>
    <t>宮　　前</t>
  </si>
  <si>
    <t>向　　陽</t>
  </si>
  <si>
    <t>泉　　南</t>
  </si>
  <si>
    <t>西　　宮</t>
  </si>
  <si>
    <t>小学校</t>
  </si>
  <si>
    <t>中学校</t>
  </si>
  <si>
    <t>年度／学年</t>
  </si>
  <si>
    <t>平成２０年度</t>
  </si>
  <si>
    <t>平成２1年度</t>
  </si>
  <si>
    <t>平成２２年度</t>
  </si>
  <si>
    <t>男　　子</t>
  </si>
  <si>
    <t>１年</t>
  </si>
  <si>
    <t>２年</t>
  </si>
  <si>
    <t>３年</t>
  </si>
  <si>
    <t>４年</t>
  </si>
  <si>
    <t>５年</t>
  </si>
  <si>
    <t>６年</t>
  </si>
  <si>
    <t>男子計</t>
  </si>
  <si>
    <t>女　　子</t>
  </si>
  <si>
    <t>女子計</t>
  </si>
  <si>
    <t>男 女 合 計</t>
  </si>
  <si>
    <t>全児童数</t>
  </si>
  <si>
    <t>男　子</t>
  </si>
  <si>
    <t>女　子</t>
  </si>
  <si>
    <t>全生徒数</t>
  </si>
  <si>
    <t>・上記数値は、東京都教育委員会「定期健康診断疾病異常調査票」に基づく。</t>
  </si>
  <si>
    <t>男子</t>
  </si>
  <si>
    <t>女子</t>
  </si>
  <si>
    <t>計</t>
  </si>
  <si>
    <t>天沼</t>
  </si>
  <si>
    <t>※上記数値は、「杉並区の学校保健統計」に基づく。</t>
  </si>
  <si>
    <t>在籍者数（人）</t>
  </si>
  <si>
    <t>被患人数（人）</t>
  </si>
  <si>
    <t>被患率（％）</t>
  </si>
  <si>
    <t>平成２３年度</t>
  </si>
  <si>
    <t>平成２3年度</t>
  </si>
  <si>
    <t>「気管支喘息」の定義は、「ここ１年以内に、気管支喘息と判定された、または医療機関で経過観察管理中の者。</t>
  </si>
  <si>
    <t>　「気管支喘息」の定義は、ここ1年以内に、気管支喘息と判定された、または医療機関で経過観察管理中の者。」である。</t>
  </si>
  <si>
    <t>２．過去5年間の気管支喘息被患人数・率　</t>
  </si>
  <si>
    <t>【小学校】</t>
  </si>
  <si>
    <t>【中学校】</t>
  </si>
  <si>
    <t>１．平成２４年度　各小中学校　気管支喘息被患人数・率</t>
  </si>
  <si>
    <t>平成２４年度</t>
  </si>
  <si>
    <t>養</t>
  </si>
  <si>
    <t>済美養護</t>
  </si>
  <si>
    <t>気管支ぜんそく　　・・・　杉並区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</si>
</sst>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0_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8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28"/>
      <name val="ＭＳ Ｐ明朝"/>
      <family val="1"/>
    </font>
    <font>
      <sz val="12"/>
      <name val="ＭＳ Ｐ明朝"/>
      <family val="1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medium"/>
    </border>
    <border>
      <left style="thin"/>
      <right style="thin"/>
      <top style="medium"/>
      <bottom style="hair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double"/>
    </border>
    <border>
      <left style="thin"/>
      <right/>
      <top/>
      <bottom style="double"/>
    </border>
    <border>
      <left/>
      <right style="medium"/>
      <top style="thin"/>
      <bottom style="thin"/>
    </border>
    <border>
      <left style="medium"/>
      <right/>
      <top/>
      <bottom style="double"/>
    </border>
    <border>
      <left style="medium"/>
      <right style="medium"/>
      <top style="double"/>
      <bottom style="medium"/>
    </border>
    <border>
      <left/>
      <right/>
      <top/>
      <bottom style="hair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/>
      <right/>
      <top style="medium"/>
      <bottom style="hair"/>
    </border>
    <border>
      <left/>
      <right/>
      <top style="hair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38" fontId="8" fillId="0" borderId="0" xfId="48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1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9" xfId="0" applyFont="1" applyBorder="1" applyAlignment="1">
      <alignment/>
    </xf>
    <xf numFmtId="49" fontId="8" fillId="0" borderId="20" xfId="0" applyNumberFormat="1" applyFont="1" applyBorder="1" applyAlignment="1">
      <alignment/>
    </xf>
    <xf numFmtId="179" fontId="8" fillId="0" borderId="21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24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179" fontId="8" fillId="0" borderId="29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179" fontId="8" fillId="0" borderId="33" xfId="48" applyNumberFormat="1" applyFont="1" applyBorder="1" applyAlignment="1">
      <alignment vertical="center"/>
    </xf>
    <xf numFmtId="179" fontId="8" fillId="0" borderId="34" xfId="48" applyNumberFormat="1" applyFont="1" applyBorder="1" applyAlignment="1">
      <alignment vertical="center"/>
    </xf>
    <xf numFmtId="179" fontId="8" fillId="0" borderId="37" xfId="48" applyNumberFormat="1" applyFont="1" applyBorder="1" applyAlignment="1">
      <alignment vertical="center"/>
    </xf>
    <xf numFmtId="179" fontId="8" fillId="0" borderId="17" xfId="48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8" fontId="15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/>
    </xf>
    <xf numFmtId="49" fontId="8" fillId="0" borderId="41" xfId="0" applyNumberFormat="1" applyFont="1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176" fontId="15" fillId="0" borderId="47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6" fontId="15" fillId="0" borderId="49" xfId="0" applyNumberFormat="1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80" fontId="4" fillId="0" borderId="0" xfId="0" applyNumberFormat="1" applyFont="1" applyAlignment="1">
      <alignment/>
    </xf>
    <xf numFmtId="176" fontId="11" fillId="0" borderId="51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9" fillId="0" borderId="52" xfId="0" applyFont="1" applyBorder="1" applyAlignment="1">
      <alignment/>
    </xf>
    <xf numFmtId="0" fontId="4" fillId="0" borderId="5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52" xfId="0" applyFont="1" applyBorder="1" applyAlignment="1">
      <alignment horizontal="center" vertical="center" shrinkToFit="1"/>
    </xf>
    <xf numFmtId="177" fontId="8" fillId="0" borderId="52" xfId="0" applyNumberFormat="1" applyFont="1" applyBorder="1" applyAlignment="1">
      <alignment vertical="center"/>
    </xf>
    <xf numFmtId="0" fontId="8" fillId="0" borderId="5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76" fontId="11" fillId="0" borderId="56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179" fontId="8" fillId="0" borderId="0" xfId="48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8" fillId="0" borderId="58" xfId="48" applyNumberFormat="1" applyFont="1" applyBorder="1" applyAlignment="1">
      <alignment vertical="center"/>
    </xf>
    <xf numFmtId="179" fontId="8" fillId="0" borderId="59" xfId="48" applyNumberFormat="1" applyFont="1" applyBorder="1" applyAlignment="1">
      <alignment vertical="center"/>
    </xf>
    <xf numFmtId="179" fontId="8" fillId="0" borderId="60" xfId="48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 textRotation="255" wrapText="1"/>
    </xf>
    <xf numFmtId="0" fontId="8" fillId="0" borderId="63" xfId="0" applyFont="1" applyBorder="1" applyAlignment="1">
      <alignment horizontal="center" vertical="center" textRotation="255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70" xfId="0" applyFont="1" applyBorder="1" applyAlignment="1">
      <alignment horizontal="center" vertical="center" textRotation="255" wrapText="1"/>
    </xf>
    <xf numFmtId="0" fontId="8" fillId="0" borderId="7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6" fontId="15" fillId="0" borderId="0" xfId="57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8" fillId="0" borderId="71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8" fillId="0" borderId="67" xfId="0" applyFont="1" applyBorder="1" applyAlignment="1">
      <alignment horizontal="distributed" vertical="center"/>
    </xf>
    <xf numFmtId="0" fontId="8" fillId="0" borderId="77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10</xdr:row>
      <xdr:rowOff>123825</xdr:rowOff>
    </xdr:from>
    <xdr:to>
      <xdr:col>5</xdr:col>
      <xdr:colOff>66675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56235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123825</xdr:rowOff>
    </xdr:from>
    <xdr:to>
      <xdr:col>4</xdr:col>
      <xdr:colOff>66675</xdr:colOff>
      <xdr:row>10</xdr:row>
      <xdr:rowOff>123825</xdr:rowOff>
    </xdr:to>
    <xdr:sp>
      <xdr:nvSpPr>
        <xdr:cNvPr id="2" name="Line 1"/>
        <xdr:cNvSpPr>
          <a:spLocks/>
        </xdr:cNvSpPr>
      </xdr:nvSpPr>
      <xdr:spPr>
        <a:xfrm>
          <a:off x="26955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123825</xdr:rowOff>
    </xdr:from>
    <xdr:to>
      <xdr:col>4</xdr:col>
      <xdr:colOff>66675</xdr:colOff>
      <xdr:row>10</xdr:row>
      <xdr:rowOff>123825</xdr:rowOff>
    </xdr:to>
    <xdr:sp>
      <xdr:nvSpPr>
        <xdr:cNvPr id="3" name="Line 1"/>
        <xdr:cNvSpPr>
          <a:spLocks/>
        </xdr:cNvSpPr>
      </xdr:nvSpPr>
      <xdr:spPr>
        <a:xfrm>
          <a:off x="26955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123825</xdr:rowOff>
    </xdr:from>
    <xdr:to>
      <xdr:col>3</xdr:col>
      <xdr:colOff>66675</xdr:colOff>
      <xdr:row>10</xdr:row>
      <xdr:rowOff>123825</xdr:rowOff>
    </xdr:to>
    <xdr:sp>
      <xdr:nvSpPr>
        <xdr:cNvPr id="4" name="Line 1"/>
        <xdr:cNvSpPr>
          <a:spLocks/>
        </xdr:cNvSpPr>
      </xdr:nvSpPr>
      <xdr:spPr>
        <a:xfrm>
          <a:off x="188595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10.625" style="1" customWidth="1"/>
    <col min="9" max="9" width="11.375" style="13" customWidth="1"/>
    <col min="10" max="10" width="3.50390625" style="1" customWidth="1"/>
    <col min="11" max="11" width="4.00390625" style="1" customWidth="1"/>
    <col min="12" max="15" width="10.625" style="1" customWidth="1"/>
    <col min="16" max="16" width="10.625" style="11" customWidth="1"/>
    <col min="17" max="17" width="10.125" style="1" customWidth="1"/>
    <col min="18" max="20" width="10.625" style="1" customWidth="1"/>
    <col min="21" max="21" width="10.625" style="13" customWidth="1"/>
    <col min="22" max="16384" width="9.00390625" style="1" customWidth="1"/>
  </cols>
  <sheetData>
    <row r="1" spans="1:37" s="4" customFormat="1" ht="34.5" customHeight="1">
      <c r="A1" s="3"/>
      <c r="B1" s="140" t="s">
        <v>99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5"/>
      <c r="U1" s="1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I1" s="5"/>
      <c r="AJ1" s="5"/>
      <c r="AK1" s="5"/>
    </row>
    <row r="2" spans="1:37" s="4" customFormat="1" ht="19.5" customHeight="1" thickBot="1">
      <c r="A2" s="39"/>
      <c r="B2" s="40" t="s">
        <v>95</v>
      </c>
      <c r="C2" s="32"/>
      <c r="D2" s="32"/>
      <c r="E2" s="32"/>
      <c r="F2" s="32"/>
      <c r="G2" s="32"/>
      <c r="H2" s="32"/>
      <c r="I2" s="33"/>
      <c r="J2" s="32"/>
      <c r="K2" s="34"/>
      <c r="L2" s="34"/>
      <c r="M2" s="34"/>
      <c r="N2" s="34"/>
      <c r="O2" s="34"/>
      <c r="P2" s="35"/>
      <c r="Q2" s="36"/>
      <c r="R2" s="32"/>
      <c r="S2" s="32"/>
      <c r="T2" s="5"/>
      <c r="U2" s="1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I2" s="5"/>
      <c r="AJ2" s="5"/>
      <c r="AK2" s="5"/>
    </row>
    <row r="3" spans="1:39" ht="22.5" customHeight="1" thickBot="1">
      <c r="A3" s="138" t="s">
        <v>58</v>
      </c>
      <c r="B3" s="139"/>
      <c r="C3" s="83"/>
      <c r="D3" s="83"/>
      <c r="E3" s="83"/>
      <c r="F3" s="83"/>
      <c r="G3" s="83"/>
      <c r="H3" s="83"/>
      <c r="I3" s="84"/>
      <c r="J3" s="38"/>
      <c r="K3" s="138" t="s">
        <v>59</v>
      </c>
      <c r="L3" s="139"/>
      <c r="M3" s="42"/>
      <c r="N3" s="42"/>
      <c r="O3" s="42"/>
      <c r="P3" s="42"/>
      <c r="Q3" s="42"/>
      <c r="R3" s="42"/>
      <c r="S3" s="4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6"/>
      <c r="AK3" s="6"/>
      <c r="AL3" s="6"/>
      <c r="AM3" s="2"/>
    </row>
    <row r="4" spans="1:39" s="8" customFormat="1" ht="40.5" customHeight="1">
      <c r="A4" s="155" t="s">
        <v>18</v>
      </c>
      <c r="B4" s="163" t="s">
        <v>19</v>
      </c>
      <c r="C4" s="157" t="s">
        <v>85</v>
      </c>
      <c r="D4" s="158"/>
      <c r="E4" s="159"/>
      <c r="F4" s="157" t="s">
        <v>86</v>
      </c>
      <c r="G4" s="158"/>
      <c r="H4" s="159"/>
      <c r="I4" s="145" t="s">
        <v>87</v>
      </c>
      <c r="J4" s="37"/>
      <c r="K4" s="141" t="s">
        <v>18</v>
      </c>
      <c r="L4" s="143" t="s">
        <v>19</v>
      </c>
      <c r="M4" s="147" t="s">
        <v>85</v>
      </c>
      <c r="N4" s="148"/>
      <c r="O4" s="149"/>
      <c r="P4" s="147" t="s">
        <v>86</v>
      </c>
      <c r="Q4" s="148"/>
      <c r="R4" s="149"/>
      <c r="S4" s="150" t="s">
        <v>87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J4" s="7"/>
      <c r="AK4" s="7"/>
      <c r="AL4" s="7"/>
      <c r="AM4" s="10"/>
    </row>
    <row r="5" spans="1:39" s="8" customFormat="1" ht="22.5" customHeight="1">
      <c r="A5" s="156"/>
      <c r="B5" s="164"/>
      <c r="C5" s="89" t="s">
        <v>80</v>
      </c>
      <c r="D5" s="85" t="s">
        <v>81</v>
      </c>
      <c r="E5" s="90" t="s">
        <v>82</v>
      </c>
      <c r="F5" s="89" t="s">
        <v>80</v>
      </c>
      <c r="G5" s="85" t="s">
        <v>81</v>
      </c>
      <c r="H5" s="90" t="s">
        <v>82</v>
      </c>
      <c r="I5" s="146"/>
      <c r="J5" s="37"/>
      <c r="K5" s="142"/>
      <c r="L5" s="144"/>
      <c r="M5" s="89" t="s">
        <v>80</v>
      </c>
      <c r="N5" s="85" t="s">
        <v>81</v>
      </c>
      <c r="O5" s="90" t="s">
        <v>82</v>
      </c>
      <c r="P5" s="89" t="s">
        <v>80</v>
      </c>
      <c r="Q5" s="85" t="s">
        <v>81</v>
      </c>
      <c r="R5" s="90" t="s">
        <v>82</v>
      </c>
      <c r="S5" s="15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J5" s="7"/>
      <c r="AK5" s="7"/>
      <c r="AL5" s="7"/>
      <c r="AM5" s="10"/>
    </row>
    <row r="6" spans="1:39" ht="30" customHeight="1">
      <c r="A6" s="100">
        <v>1</v>
      </c>
      <c r="B6" s="87" t="s">
        <v>0</v>
      </c>
      <c r="C6" s="91">
        <v>223</v>
      </c>
      <c r="D6" s="81">
        <v>221</v>
      </c>
      <c r="E6" s="92">
        <f>SUM(C6:D6)</f>
        <v>444</v>
      </c>
      <c r="F6" s="91">
        <v>28</v>
      </c>
      <c r="G6" s="81">
        <v>17</v>
      </c>
      <c r="H6" s="92">
        <f>SUM(F6:G6)</f>
        <v>45</v>
      </c>
      <c r="I6" s="95">
        <f>H6/E6*100</f>
        <v>10.135135135135135</v>
      </c>
      <c r="J6" s="37"/>
      <c r="K6" s="73">
        <v>1</v>
      </c>
      <c r="L6" s="82" t="s">
        <v>45</v>
      </c>
      <c r="M6" s="103">
        <v>77</v>
      </c>
      <c r="N6" s="99">
        <v>70</v>
      </c>
      <c r="O6" s="104">
        <f>SUM(M6:N6)</f>
        <v>147</v>
      </c>
      <c r="P6" s="103">
        <v>4</v>
      </c>
      <c r="Q6" s="99">
        <v>0</v>
      </c>
      <c r="R6" s="104">
        <f>SUM(P6:Q6)</f>
        <v>4</v>
      </c>
      <c r="S6" s="96">
        <f>R6/O6*100</f>
        <v>2.7210884353741496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0" customHeight="1">
      <c r="A7" s="100">
        <v>2</v>
      </c>
      <c r="B7" s="87" t="s">
        <v>1</v>
      </c>
      <c r="C7" s="91">
        <v>294</v>
      </c>
      <c r="D7" s="81">
        <v>269</v>
      </c>
      <c r="E7" s="92">
        <f aca="true" t="shared" si="0" ref="E7:E48">SUM(C7:D7)</f>
        <v>563</v>
      </c>
      <c r="F7" s="91">
        <v>33</v>
      </c>
      <c r="G7" s="81">
        <v>11</v>
      </c>
      <c r="H7" s="92">
        <f aca="true" t="shared" si="1" ref="H7:H48">SUM(F7:G7)</f>
        <v>44</v>
      </c>
      <c r="I7" s="95">
        <f aca="true" t="shared" si="2" ref="I7:I48">H7/E7*100</f>
        <v>7.8152753108348145</v>
      </c>
      <c r="J7" s="37"/>
      <c r="K7" s="100">
        <v>2</v>
      </c>
      <c r="L7" s="87" t="s">
        <v>46</v>
      </c>
      <c r="M7" s="103">
        <v>56</v>
      </c>
      <c r="N7" s="99">
        <v>63</v>
      </c>
      <c r="O7" s="104">
        <f aca="true" t="shared" si="3" ref="O7:O28">SUM(M7:N7)</f>
        <v>119</v>
      </c>
      <c r="P7" s="103">
        <v>11</v>
      </c>
      <c r="Q7" s="99">
        <v>4</v>
      </c>
      <c r="R7" s="104">
        <f aca="true" t="shared" si="4" ref="R7:R28">SUM(P7:Q7)</f>
        <v>15</v>
      </c>
      <c r="S7" s="105">
        <f aca="true" t="shared" si="5" ref="S7:S28">R7/O7*100</f>
        <v>12.605042016806722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0" customHeight="1">
      <c r="A8" s="100">
        <v>3</v>
      </c>
      <c r="B8" s="87" t="s">
        <v>2</v>
      </c>
      <c r="C8" s="91">
        <v>135</v>
      </c>
      <c r="D8" s="81">
        <v>116</v>
      </c>
      <c r="E8" s="92">
        <f t="shared" si="0"/>
        <v>251</v>
      </c>
      <c r="F8" s="91">
        <v>0</v>
      </c>
      <c r="G8" s="81">
        <v>0</v>
      </c>
      <c r="H8" s="92">
        <f t="shared" si="1"/>
        <v>0</v>
      </c>
      <c r="I8" s="95">
        <f t="shared" si="2"/>
        <v>0</v>
      </c>
      <c r="J8" s="37"/>
      <c r="K8" s="100">
        <v>3</v>
      </c>
      <c r="L8" s="87" t="s">
        <v>47</v>
      </c>
      <c r="M8" s="103">
        <v>198</v>
      </c>
      <c r="N8" s="99">
        <v>150</v>
      </c>
      <c r="O8" s="104">
        <f t="shared" si="3"/>
        <v>348</v>
      </c>
      <c r="P8" s="103">
        <v>30</v>
      </c>
      <c r="Q8" s="99">
        <v>15</v>
      </c>
      <c r="R8" s="104">
        <f t="shared" si="4"/>
        <v>45</v>
      </c>
      <c r="S8" s="105">
        <f t="shared" si="5"/>
        <v>12.931034482758621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30" customHeight="1">
      <c r="A9" s="100">
        <v>4</v>
      </c>
      <c r="B9" s="87" t="s">
        <v>3</v>
      </c>
      <c r="C9" s="91">
        <v>145</v>
      </c>
      <c r="D9" s="81">
        <v>107</v>
      </c>
      <c r="E9" s="92">
        <f t="shared" si="0"/>
        <v>252</v>
      </c>
      <c r="F9" s="91">
        <v>21</v>
      </c>
      <c r="G9" s="81">
        <v>8</v>
      </c>
      <c r="H9" s="92">
        <f t="shared" si="1"/>
        <v>29</v>
      </c>
      <c r="I9" s="95">
        <f t="shared" si="2"/>
        <v>11.507936507936508</v>
      </c>
      <c r="J9" s="37"/>
      <c r="K9" s="100">
        <v>4</v>
      </c>
      <c r="L9" s="87" t="s">
        <v>20</v>
      </c>
      <c r="M9" s="103">
        <v>108</v>
      </c>
      <c r="N9" s="99">
        <v>94</v>
      </c>
      <c r="O9" s="104">
        <f t="shared" si="3"/>
        <v>202</v>
      </c>
      <c r="P9" s="103">
        <v>17</v>
      </c>
      <c r="Q9" s="99">
        <v>6</v>
      </c>
      <c r="R9" s="104">
        <f t="shared" si="4"/>
        <v>23</v>
      </c>
      <c r="S9" s="105">
        <f t="shared" si="5"/>
        <v>11.386138613861387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30" customHeight="1">
      <c r="A10" s="100">
        <v>6</v>
      </c>
      <c r="B10" s="87" t="s">
        <v>4</v>
      </c>
      <c r="C10" s="91">
        <v>172</v>
      </c>
      <c r="D10" s="81">
        <v>138</v>
      </c>
      <c r="E10" s="92">
        <f t="shared" si="0"/>
        <v>310</v>
      </c>
      <c r="F10" s="91">
        <v>0</v>
      </c>
      <c r="G10" s="81">
        <v>0</v>
      </c>
      <c r="H10" s="92">
        <f t="shared" si="1"/>
        <v>0</v>
      </c>
      <c r="I10" s="95">
        <f t="shared" si="2"/>
        <v>0</v>
      </c>
      <c r="J10" s="37"/>
      <c r="K10" s="100">
        <v>5</v>
      </c>
      <c r="L10" s="87" t="s">
        <v>23</v>
      </c>
      <c r="M10" s="103">
        <v>159</v>
      </c>
      <c r="N10" s="99">
        <v>130</v>
      </c>
      <c r="O10" s="104">
        <f t="shared" si="3"/>
        <v>289</v>
      </c>
      <c r="P10" s="103">
        <v>4</v>
      </c>
      <c r="Q10" s="99">
        <v>4</v>
      </c>
      <c r="R10" s="104">
        <f t="shared" si="4"/>
        <v>8</v>
      </c>
      <c r="S10" s="105">
        <f t="shared" si="5"/>
        <v>2.768166089965398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0" customHeight="1">
      <c r="A11" s="100">
        <v>7</v>
      </c>
      <c r="B11" s="87" t="s">
        <v>5</v>
      </c>
      <c r="C11" s="91">
        <v>156</v>
      </c>
      <c r="D11" s="81">
        <v>134</v>
      </c>
      <c r="E11" s="92">
        <f t="shared" si="0"/>
        <v>290</v>
      </c>
      <c r="F11" s="91">
        <v>7</v>
      </c>
      <c r="G11" s="81">
        <v>6</v>
      </c>
      <c r="H11" s="92">
        <f t="shared" si="1"/>
        <v>13</v>
      </c>
      <c r="I11" s="95">
        <f t="shared" si="2"/>
        <v>4.482758620689655</v>
      </c>
      <c r="J11" s="37"/>
      <c r="K11" s="100">
        <v>6</v>
      </c>
      <c r="L11" s="87" t="s">
        <v>48</v>
      </c>
      <c r="M11" s="103">
        <v>148</v>
      </c>
      <c r="N11" s="99">
        <v>137</v>
      </c>
      <c r="O11" s="104">
        <f t="shared" si="3"/>
        <v>285</v>
      </c>
      <c r="P11" s="103">
        <v>8</v>
      </c>
      <c r="Q11" s="99">
        <v>8</v>
      </c>
      <c r="R11" s="104">
        <f t="shared" si="4"/>
        <v>16</v>
      </c>
      <c r="S11" s="105">
        <f t="shared" si="5"/>
        <v>5.614035087719298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30" customHeight="1">
      <c r="A12" s="100">
        <v>8</v>
      </c>
      <c r="B12" s="87" t="s">
        <v>6</v>
      </c>
      <c r="C12" s="91">
        <v>59</v>
      </c>
      <c r="D12" s="81">
        <v>80</v>
      </c>
      <c r="E12" s="92">
        <f t="shared" si="0"/>
        <v>139</v>
      </c>
      <c r="F12" s="91">
        <v>8</v>
      </c>
      <c r="G12" s="81">
        <v>5</v>
      </c>
      <c r="H12" s="92">
        <f t="shared" si="1"/>
        <v>13</v>
      </c>
      <c r="I12" s="95">
        <f t="shared" si="2"/>
        <v>9.352517985611511</v>
      </c>
      <c r="J12" s="37"/>
      <c r="K12" s="100">
        <v>7</v>
      </c>
      <c r="L12" s="87" t="s">
        <v>49</v>
      </c>
      <c r="M12" s="103">
        <v>194</v>
      </c>
      <c r="N12" s="99">
        <v>124</v>
      </c>
      <c r="O12" s="104">
        <f t="shared" si="3"/>
        <v>318</v>
      </c>
      <c r="P12" s="103">
        <v>19</v>
      </c>
      <c r="Q12" s="99">
        <v>9</v>
      </c>
      <c r="R12" s="104">
        <f t="shared" si="4"/>
        <v>28</v>
      </c>
      <c r="S12" s="105">
        <f t="shared" si="5"/>
        <v>8.80503144654088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30" customHeight="1">
      <c r="A13" s="100">
        <v>9</v>
      </c>
      <c r="B13" s="87" t="s">
        <v>7</v>
      </c>
      <c r="C13" s="91">
        <v>158</v>
      </c>
      <c r="D13" s="81">
        <v>164</v>
      </c>
      <c r="E13" s="92">
        <f t="shared" si="0"/>
        <v>322</v>
      </c>
      <c r="F13" s="91">
        <v>27</v>
      </c>
      <c r="G13" s="81">
        <v>12</v>
      </c>
      <c r="H13" s="92">
        <f t="shared" si="1"/>
        <v>39</v>
      </c>
      <c r="I13" s="95">
        <f t="shared" si="2"/>
        <v>12.111801242236025</v>
      </c>
      <c r="J13" s="37"/>
      <c r="K13" s="100">
        <v>8</v>
      </c>
      <c r="L13" s="87" t="s">
        <v>50</v>
      </c>
      <c r="M13" s="103">
        <v>95</v>
      </c>
      <c r="N13" s="99">
        <v>101</v>
      </c>
      <c r="O13" s="104">
        <f t="shared" si="3"/>
        <v>196</v>
      </c>
      <c r="P13" s="103">
        <v>5</v>
      </c>
      <c r="Q13" s="99">
        <v>4</v>
      </c>
      <c r="R13" s="104">
        <f t="shared" si="4"/>
        <v>9</v>
      </c>
      <c r="S13" s="105">
        <f t="shared" si="5"/>
        <v>4.591836734693878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30" customHeight="1">
      <c r="A14" s="100">
        <v>10</v>
      </c>
      <c r="B14" s="87" t="s">
        <v>21</v>
      </c>
      <c r="C14" s="91">
        <v>167</v>
      </c>
      <c r="D14" s="81">
        <v>139</v>
      </c>
      <c r="E14" s="92">
        <f t="shared" si="0"/>
        <v>306</v>
      </c>
      <c r="F14" s="91">
        <v>11</v>
      </c>
      <c r="G14" s="81">
        <v>5</v>
      </c>
      <c r="H14" s="92">
        <f t="shared" si="1"/>
        <v>16</v>
      </c>
      <c r="I14" s="95">
        <f t="shared" si="2"/>
        <v>5.228758169934641</v>
      </c>
      <c r="J14" s="37"/>
      <c r="K14" s="100">
        <v>9</v>
      </c>
      <c r="L14" s="87" t="s">
        <v>51</v>
      </c>
      <c r="M14" s="103">
        <v>160</v>
      </c>
      <c r="N14" s="99">
        <v>116</v>
      </c>
      <c r="O14" s="104">
        <f t="shared" si="3"/>
        <v>276</v>
      </c>
      <c r="P14" s="103">
        <v>17</v>
      </c>
      <c r="Q14" s="99">
        <v>5</v>
      </c>
      <c r="R14" s="104">
        <f t="shared" si="4"/>
        <v>22</v>
      </c>
      <c r="S14" s="105">
        <f t="shared" si="5"/>
        <v>7.971014492753622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30" customHeight="1">
      <c r="A15" s="100">
        <v>12</v>
      </c>
      <c r="B15" s="87" t="s">
        <v>22</v>
      </c>
      <c r="C15" s="91">
        <v>302</v>
      </c>
      <c r="D15" s="81">
        <v>302</v>
      </c>
      <c r="E15" s="92">
        <f t="shared" si="0"/>
        <v>604</v>
      </c>
      <c r="F15" s="91">
        <v>1</v>
      </c>
      <c r="G15" s="81">
        <v>2</v>
      </c>
      <c r="H15" s="92">
        <f t="shared" si="1"/>
        <v>3</v>
      </c>
      <c r="I15" s="95">
        <f t="shared" si="2"/>
        <v>0.49668874172185434</v>
      </c>
      <c r="J15" s="37"/>
      <c r="K15" s="100">
        <v>10</v>
      </c>
      <c r="L15" s="87" t="s">
        <v>27</v>
      </c>
      <c r="M15" s="103">
        <v>210</v>
      </c>
      <c r="N15" s="99">
        <v>195</v>
      </c>
      <c r="O15" s="104">
        <f t="shared" si="3"/>
        <v>405</v>
      </c>
      <c r="P15" s="103">
        <v>21</v>
      </c>
      <c r="Q15" s="99">
        <v>9</v>
      </c>
      <c r="R15" s="104">
        <f t="shared" si="4"/>
        <v>30</v>
      </c>
      <c r="S15" s="105">
        <f t="shared" si="5"/>
        <v>7.4074074074074066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30" customHeight="1">
      <c r="A16" s="100">
        <v>13</v>
      </c>
      <c r="B16" s="87" t="s">
        <v>23</v>
      </c>
      <c r="C16" s="91">
        <v>93</v>
      </c>
      <c r="D16" s="81">
        <v>104</v>
      </c>
      <c r="E16" s="92">
        <f t="shared" si="0"/>
        <v>197</v>
      </c>
      <c r="F16" s="91">
        <v>4</v>
      </c>
      <c r="G16" s="81">
        <v>1</v>
      </c>
      <c r="H16" s="92">
        <f t="shared" si="1"/>
        <v>5</v>
      </c>
      <c r="I16" s="95">
        <f t="shared" si="2"/>
        <v>2.5380710659898478</v>
      </c>
      <c r="J16" s="37"/>
      <c r="K16" s="100">
        <v>11</v>
      </c>
      <c r="L16" s="87" t="s">
        <v>52</v>
      </c>
      <c r="M16" s="103">
        <v>240</v>
      </c>
      <c r="N16" s="99">
        <v>213</v>
      </c>
      <c r="O16" s="104">
        <f t="shared" si="3"/>
        <v>453</v>
      </c>
      <c r="P16" s="103">
        <v>15</v>
      </c>
      <c r="Q16" s="99">
        <v>5</v>
      </c>
      <c r="R16" s="104">
        <f t="shared" si="4"/>
        <v>20</v>
      </c>
      <c r="S16" s="105">
        <f t="shared" si="5"/>
        <v>4.415011037527594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30" customHeight="1">
      <c r="A17" s="100">
        <v>14</v>
      </c>
      <c r="B17" s="87" t="s">
        <v>24</v>
      </c>
      <c r="C17" s="91">
        <v>261</v>
      </c>
      <c r="D17" s="81">
        <v>233</v>
      </c>
      <c r="E17" s="92">
        <f t="shared" si="0"/>
        <v>494</v>
      </c>
      <c r="F17" s="91">
        <v>24</v>
      </c>
      <c r="G17" s="81">
        <v>19</v>
      </c>
      <c r="H17" s="92">
        <f t="shared" si="1"/>
        <v>43</v>
      </c>
      <c r="I17" s="95">
        <f t="shared" si="2"/>
        <v>8.704453441295547</v>
      </c>
      <c r="J17" s="37"/>
      <c r="K17" s="100">
        <v>12</v>
      </c>
      <c r="L17" s="87" t="s">
        <v>26</v>
      </c>
      <c r="M17" s="103">
        <v>117</v>
      </c>
      <c r="N17" s="99">
        <v>92</v>
      </c>
      <c r="O17" s="104">
        <f t="shared" si="3"/>
        <v>209</v>
      </c>
      <c r="P17" s="103">
        <v>11</v>
      </c>
      <c r="Q17" s="99">
        <v>3</v>
      </c>
      <c r="R17" s="104">
        <f t="shared" si="4"/>
        <v>14</v>
      </c>
      <c r="S17" s="105">
        <f t="shared" si="5"/>
        <v>6.698564593301436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19" ht="30" customHeight="1">
      <c r="A18" s="100">
        <v>15</v>
      </c>
      <c r="B18" s="87" t="s">
        <v>8</v>
      </c>
      <c r="C18" s="91">
        <v>336</v>
      </c>
      <c r="D18" s="81">
        <v>362</v>
      </c>
      <c r="E18" s="92">
        <f t="shared" si="0"/>
        <v>698</v>
      </c>
      <c r="F18" s="91">
        <v>37</v>
      </c>
      <c r="G18" s="81">
        <v>29</v>
      </c>
      <c r="H18" s="92">
        <f t="shared" si="1"/>
        <v>66</v>
      </c>
      <c r="I18" s="95">
        <f t="shared" si="2"/>
        <v>9.455587392550143</v>
      </c>
      <c r="J18" s="37"/>
      <c r="K18" s="100">
        <v>13</v>
      </c>
      <c r="L18" s="87" t="s">
        <v>53</v>
      </c>
      <c r="M18" s="103">
        <v>212</v>
      </c>
      <c r="N18" s="99">
        <v>166</v>
      </c>
      <c r="O18" s="104">
        <f t="shared" si="3"/>
        <v>378</v>
      </c>
      <c r="P18" s="103">
        <v>17</v>
      </c>
      <c r="Q18" s="99">
        <v>11</v>
      </c>
      <c r="R18" s="104">
        <f t="shared" si="4"/>
        <v>28</v>
      </c>
      <c r="S18" s="105">
        <f t="shared" si="5"/>
        <v>7.4074074074074066</v>
      </c>
    </row>
    <row r="19" spans="1:19" ht="30" customHeight="1">
      <c r="A19" s="100">
        <v>16</v>
      </c>
      <c r="B19" s="87" t="s">
        <v>9</v>
      </c>
      <c r="C19" s="91">
        <v>277</v>
      </c>
      <c r="D19" s="81">
        <v>255</v>
      </c>
      <c r="E19" s="92">
        <f t="shared" si="0"/>
        <v>532</v>
      </c>
      <c r="F19" s="91">
        <v>8</v>
      </c>
      <c r="G19" s="81">
        <v>7</v>
      </c>
      <c r="H19" s="92">
        <f t="shared" si="1"/>
        <v>15</v>
      </c>
      <c r="I19" s="95">
        <f t="shared" si="2"/>
        <v>2.819548872180451</v>
      </c>
      <c r="J19" s="37"/>
      <c r="K19" s="100">
        <v>14</v>
      </c>
      <c r="L19" s="87" t="s">
        <v>54</v>
      </c>
      <c r="M19" s="103">
        <v>141</v>
      </c>
      <c r="N19" s="99">
        <v>122</v>
      </c>
      <c r="O19" s="104">
        <f t="shared" si="3"/>
        <v>263</v>
      </c>
      <c r="P19" s="103">
        <v>0</v>
      </c>
      <c r="Q19" s="99">
        <v>0</v>
      </c>
      <c r="R19" s="104">
        <f t="shared" si="4"/>
        <v>0</v>
      </c>
      <c r="S19" s="105">
        <f t="shared" si="5"/>
        <v>0</v>
      </c>
    </row>
    <row r="20" spans="1:19" ht="30" customHeight="1">
      <c r="A20" s="100">
        <v>17</v>
      </c>
      <c r="B20" s="87" t="s">
        <v>10</v>
      </c>
      <c r="C20" s="91">
        <v>266</v>
      </c>
      <c r="D20" s="81">
        <v>253</v>
      </c>
      <c r="E20" s="92">
        <f t="shared" si="0"/>
        <v>519</v>
      </c>
      <c r="F20" s="91">
        <v>22</v>
      </c>
      <c r="G20" s="81">
        <v>11</v>
      </c>
      <c r="H20" s="92">
        <f t="shared" si="1"/>
        <v>33</v>
      </c>
      <c r="I20" s="95">
        <f t="shared" si="2"/>
        <v>6.358381502890173</v>
      </c>
      <c r="J20" s="37"/>
      <c r="K20" s="100">
        <v>15</v>
      </c>
      <c r="L20" s="87" t="s">
        <v>16</v>
      </c>
      <c r="M20" s="103">
        <v>132</v>
      </c>
      <c r="N20" s="99">
        <v>102</v>
      </c>
      <c r="O20" s="104">
        <f t="shared" si="3"/>
        <v>234</v>
      </c>
      <c r="P20" s="103">
        <v>9</v>
      </c>
      <c r="Q20" s="99">
        <v>11</v>
      </c>
      <c r="R20" s="104">
        <f t="shared" si="4"/>
        <v>20</v>
      </c>
      <c r="S20" s="105">
        <f t="shared" si="5"/>
        <v>8.547008547008547</v>
      </c>
    </row>
    <row r="21" spans="1:19" ht="30" customHeight="1">
      <c r="A21" s="100">
        <v>18</v>
      </c>
      <c r="B21" s="87" t="s">
        <v>11</v>
      </c>
      <c r="C21" s="91">
        <v>340</v>
      </c>
      <c r="D21" s="81">
        <v>257</v>
      </c>
      <c r="E21" s="92">
        <f t="shared" si="0"/>
        <v>597</v>
      </c>
      <c r="F21" s="91">
        <v>32</v>
      </c>
      <c r="G21" s="81">
        <v>12</v>
      </c>
      <c r="H21" s="92">
        <f t="shared" si="1"/>
        <v>44</v>
      </c>
      <c r="I21" s="95">
        <f t="shared" si="2"/>
        <v>7.370184254606365</v>
      </c>
      <c r="J21" s="37"/>
      <c r="K21" s="100">
        <v>16</v>
      </c>
      <c r="L21" s="87" t="s">
        <v>29</v>
      </c>
      <c r="M21" s="103">
        <v>218</v>
      </c>
      <c r="N21" s="99">
        <v>171</v>
      </c>
      <c r="O21" s="104">
        <f t="shared" si="3"/>
        <v>389</v>
      </c>
      <c r="P21" s="103">
        <v>9</v>
      </c>
      <c r="Q21" s="99">
        <v>5</v>
      </c>
      <c r="R21" s="104">
        <f t="shared" si="4"/>
        <v>14</v>
      </c>
      <c r="S21" s="105">
        <f t="shared" si="5"/>
        <v>3.5989717223650386</v>
      </c>
    </row>
    <row r="22" spans="1:19" ht="30" customHeight="1">
      <c r="A22" s="100">
        <v>19</v>
      </c>
      <c r="B22" s="87" t="s">
        <v>12</v>
      </c>
      <c r="C22" s="91">
        <v>298</v>
      </c>
      <c r="D22" s="81">
        <v>280</v>
      </c>
      <c r="E22" s="92">
        <f t="shared" si="0"/>
        <v>578</v>
      </c>
      <c r="F22" s="91">
        <v>30</v>
      </c>
      <c r="G22" s="81">
        <v>30</v>
      </c>
      <c r="H22" s="92">
        <f t="shared" si="1"/>
        <v>60</v>
      </c>
      <c r="I22" s="95">
        <f t="shared" si="2"/>
        <v>10.380622837370241</v>
      </c>
      <c r="J22" s="37"/>
      <c r="K22" s="100">
        <v>17</v>
      </c>
      <c r="L22" s="87" t="s">
        <v>55</v>
      </c>
      <c r="M22" s="103">
        <v>169</v>
      </c>
      <c r="N22" s="99">
        <v>144</v>
      </c>
      <c r="O22" s="104">
        <f t="shared" si="3"/>
        <v>313</v>
      </c>
      <c r="P22" s="103">
        <v>13</v>
      </c>
      <c r="Q22" s="99">
        <v>3</v>
      </c>
      <c r="R22" s="104">
        <f t="shared" si="4"/>
        <v>16</v>
      </c>
      <c r="S22" s="105">
        <f t="shared" si="5"/>
        <v>5.111821086261981</v>
      </c>
    </row>
    <row r="23" spans="1:19" ht="30" customHeight="1">
      <c r="A23" s="100">
        <v>20</v>
      </c>
      <c r="B23" s="87" t="s">
        <v>25</v>
      </c>
      <c r="C23" s="91">
        <v>353</v>
      </c>
      <c r="D23" s="81">
        <v>345</v>
      </c>
      <c r="E23" s="92">
        <f t="shared" si="0"/>
        <v>698</v>
      </c>
      <c r="F23" s="91">
        <v>1</v>
      </c>
      <c r="G23" s="81">
        <v>0</v>
      </c>
      <c r="H23" s="92">
        <f t="shared" si="1"/>
        <v>1</v>
      </c>
      <c r="I23" s="95">
        <f t="shared" si="2"/>
        <v>0.14326647564469913</v>
      </c>
      <c r="J23" s="37"/>
      <c r="K23" s="100">
        <v>18</v>
      </c>
      <c r="L23" s="87" t="s">
        <v>41</v>
      </c>
      <c r="M23" s="103">
        <v>93</v>
      </c>
      <c r="N23" s="99">
        <v>86</v>
      </c>
      <c r="O23" s="104">
        <f t="shared" si="3"/>
        <v>179</v>
      </c>
      <c r="P23" s="103">
        <v>0</v>
      </c>
      <c r="Q23" s="99">
        <v>0</v>
      </c>
      <c r="R23" s="104">
        <f t="shared" si="4"/>
        <v>0</v>
      </c>
      <c r="S23" s="105">
        <f t="shared" si="5"/>
        <v>0</v>
      </c>
    </row>
    <row r="24" spans="1:19" ht="30" customHeight="1">
      <c r="A24" s="100">
        <v>21</v>
      </c>
      <c r="B24" s="87" t="s">
        <v>26</v>
      </c>
      <c r="C24" s="91">
        <v>367</v>
      </c>
      <c r="D24" s="81">
        <v>321</v>
      </c>
      <c r="E24" s="92">
        <f t="shared" si="0"/>
        <v>688</v>
      </c>
      <c r="F24" s="91">
        <v>3</v>
      </c>
      <c r="G24" s="81">
        <v>4</v>
      </c>
      <c r="H24" s="92">
        <f t="shared" si="1"/>
        <v>7</v>
      </c>
      <c r="I24" s="95">
        <f t="shared" si="2"/>
        <v>1.0174418604651163</v>
      </c>
      <c r="J24" s="37"/>
      <c r="K24" s="100">
        <v>19</v>
      </c>
      <c r="L24" s="87" t="s">
        <v>32</v>
      </c>
      <c r="M24" s="103">
        <v>78</v>
      </c>
      <c r="N24" s="99">
        <v>63</v>
      </c>
      <c r="O24" s="104">
        <f t="shared" si="3"/>
        <v>141</v>
      </c>
      <c r="P24" s="103">
        <v>10</v>
      </c>
      <c r="Q24" s="99">
        <v>8</v>
      </c>
      <c r="R24" s="104">
        <f t="shared" si="4"/>
        <v>18</v>
      </c>
      <c r="S24" s="105">
        <f t="shared" si="5"/>
        <v>12.76595744680851</v>
      </c>
    </row>
    <row r="25" spans="1:19" ht="30" customHeight="1">
      <c r="A25" s="101">
        <v>22</v>
      </c>
      <c r="B25" s="88" t="s">
        <v>27</v>
      </c>
      <c r="C25" s="93">
        <v>152</v>
      </c>
      <c r="D25" s="86">
        <v>137</v>
      </c>
      <c r="E25" s="92">
        <f t="shared" si="0"/>
        <v>289</v>
      </c>
      <c r="F25" s="93">
        <v>20</v>
      </c>
      <c r="G25" s="86">
        <v>11</v>
      </c>
      <c r="H25" s="92">
        <f t="shared" si="1"/>
        <v>31</v>
      </c>
      <c r="I25" s="95">
        <f t="shared" si="2"/>
        <v>10.726643598615917</v>
      </c>
      <c r="J25" s="37"/>
      <c r="K25" s="100">
        <v>20</v>
      </c>
      <c r="L25" s="87" t="s">
        <v>56</v>
      </c>
      <c r="M25" s="103">
        <v>91</v>
      </c>
      <c r="N25" s="99">
        <v>110</v>
      </c>
      <c r="O25" s="104">
        <f t="shared" si="3"/>
        <v>201</v>
      </c>
      <c r="P25" s="103">
        <v>2</v>
      </c>
      <c r="Q25" s="99">
        <v>2</v>
      </c>
      <c r="R25" s="104">
        <f t="shared" si="4"/>
        <v>4</v>
      </c>
      <c r="S25" s="105">
        <f t="shared" si="5"/>
        <v>1.9900497512437811</v>
      </c>
    </row>
    <row r="26" spans="1:19" ht="30" customHeight="1">
      <c r="A26" s="100">
        <v>23</v>
      </c>
      <c r="B26" s="87" t="s">
        <v>28</v>
      </c>
      <c r="C26" s="91">
        <v>314</v>
      </c>
      <c r="D26" s="81">
        <v>287</v>
      </c>
      <c r="E26" s="92">
        <f t="shared" si="0"/>
        <v>601</v>
      </c>
      <c r="F26" s="91">
        <v>22</v>
      </c>
      <c r="G26" s="81">
        <v>19</v>
      </c>
      <c r="H26" s="92">
        <f t="shared" si="1"/>
        <v>41</v>
      </c>
      <c r="I26" s="95">
        <f t="shared" si="2"/>
        <v>6.821963394342761</v>
      </c>
      <c r="J26" s="74"/>
      <c r="K26" s="100">
        <v>21</v>
      </c>
      <c r="L26" s="87" t="s">
        <v>35</v>
      </c>
      <c r="M26" s="103">
        <v>281</v>
      </c>
      <c r="N26" s="99">
        <v>172</v>
      </c>
      <c r="O26" s="104">
        <f t="shared" si="3"/>
        <v>453</v>
      </c>
      <c r="P26" s="103">
        <v>3</v>
      </c>
      <c r="Q26" s="99">
        <v>0</v>
      </c>
      <c r="R26" s="104">
        <f t="shared" si="4"/>
        <v>3</v>
      </c>
      <c r="S26" s="105">
        <f t="shared" si="5"/>
        <v>0.6622516556291391</v>
      </c>
    </row>
    <row r="27" spans="1:19" ht="30" customHeight="1">
      <c r="A27" s="100">
        <v>24</v>
      </c>
      <c r="B27" s="87" t="s">
        <v>29</v>
      </c>
      <c r="C27" s="91">
        <v>297</v>
      </c>
      <c r="D27" s="81">
        <v>292</v>
      </c>
      <c r="E27" s="92">
        <f t="shared" si="0"/>
        <v>589</v>
      </c>
      <c r="F27" s="91">
        <v>25</v>
      </c>
      <c r="G27" s="81">
        <v>20</v>
      </c>
      <c r="H27" s="92">
        <f t="shared" si="1"/>
        <v>45</v>
      </c>
      <c r="I27" s="95">
        <f t="shared" si="2"/>
        <v>7.6400679117147705</v>
      </c>
      <c r="J27" s="75"/>
      <c r="K27" s="101">
        <v>22</v>
      </c>
      <c r="L27" s="87" t="s">
        <v>42</v>
      </c>
      <c r="M27" s="103">
        <v>69</v>
      </c>
      <c r="N27" s="99">
        <v>18</v>
      </c>
      <c r="O27" s="104">
        <f t="shared" si="3"/>
        <v>87</v>
      </c>
      <c r="P27" s="103">
        <v>10</v>
      </c>
      <c r="Q27" s="99">
        <v>1</v>
      </c>
      <c r="R27" s="104">
        <f t="shared" si="4"/>
        <v>11</v>
      </c>
      <c r="S27" s="105">
        <f t="shared" si="5"/>
        <v>12.643678160919542</v>
      </c>
    </row>
    <row r="28" spans="1:21" ht="30" customHeight="1">
      <c r="A28" s="100">
        <v>25</v>
      </c>
      <c r="B28" s="87" t="s">
        <v>13</v>
      </c>
      <c r="C28" s="91">
        <v>319</v>
      </c>
      <c r="D28" s="81">
        <v>268</v>
      </c>
      <c r="E28" s="92">
        <f t="shared" si="0"/>
        <v>587</v>
      </c>
      <c r="F28" s="91">
        <v>1</v>
      </c>
      <c r="G28" s="81">
        <v>1</v>
      </c>
      <c r="H28" s="92">
        <f t="shared" si="1"/>
        <v>2</v>
      </c>
      <c r="I28" s="95">
        <f t="shared" si="2"/>
        <v>0.34071550255536626</v>
      </c>
      <c r="J28" s="76"/>
      <c r="K28" s="100">
        <v>23</v>
      </c>
      <c r="L28" s="87" t="s">
        <v>57</v>
      </c>
      <c r="M28" s="126">
        <v>168</v>
      </c>
      <c r="N28" s="99">
        <v>187</v>
      </c>
      <c r="O28" s="127">
        <f t="shared" si="3"/>
        <v>355</v>
      </c>
      <c r="P28" s="126">
        <v>13</v>
      </c>
      <c r="Q28" s="99">
        <v>12</v>
      </c>
      <c r="R28" s="127">
        <f t="shared" si="4"/>
        <v>25</v>
      </c>
      <c r="S28" s="105">
        <f t="shared" si="5"/>
        <v>7.042253521126761</v>
      </c>
      <c r="T28" s="11"/>
      <c r="U28" s="11"/>
    </row>
    <row r="29" spans="1:21" ht="30" customHeight="1" thickBot="1">
      <c r="A29" s="100">
        <v>26</v>
      </c>
      <c r="B29" s="87" t="s">
        <v>14</v>
      </c>
      <c r="C29" s="91">
        <v>209</v>
      </c>
      <c r="D29" s="81">
        <v>179</v>
      </c>
      <c r="E29" s="92">
        <f t="shared" si="0"/>
        <v>388</v>
      </c>
      <c r="F29" s="91">
        <v>20</v>
      </c>
      <c r="G29" s="81">
        <v>11</v>
      </c>
      <c r="H29" s="92">
        <f t="shared" si="1"/>
        <v>31</v>
      </c>
      <c r="I29" s="95">
        <f t="shared" si="2"/>
        <v>7.989690721649484</v>
      </c>
      <c r="J29" s="37"/>
      <c r="K29" s="119" t="s">
        <v>97</v>
      </c>
      <c r="L29" s="102" t="s">
        <v>98</v>
      </c>
      <c r="M29" s="106">
        <v>26</v>
      </c>
      <c r="N29" s="125">
        <v>9</v>
      </c>
      <c r="O29" s="97">
        <f>SUM(M29:N29)</f>
        <v>35</v>
      </c>
      <c r="P29" s="106">
        <v>1</v>
      </c>
      <c r="Q29" s="125">
        <v>0</v>
      </c>
      <c r="R29" s="97">
        <f>SUM(P29:Q29)</f>
        <v>1</v>
      </c>
      <c r="S29" s="98">
        <f>R29/O29*100</f>
        <v>2.857142857142857</v>
      </c>
      <c r="T29" s="12"/>
      <c r="U29" s="14"/>
    </row>
    <row r="30" spans="1:19" ht="30" customHeight="1" thickBot="1" thickTop="1">
      <c r="A30" s="100">
        <v>27</v>
      </c>
      <c r="B30" s="87" t="s">
        <v>15</v>
      </c>
      <c r="C30" s="91">
        <v>111</v>
      </c>
      <c r="D30" s="81">
        <v>76</v>
      </c>
      <c r="E30" s="92">
        <f t="shared" si="0"/>
        <v>187</v>
      </c>
      <c r="F30" s="91">
        <v>1</v>
      </c>
      <c r="G30" s="81">
        <v>0</v>
      </c>
      <c r="H30" s="92">
        <f t="shared" si="1"/>
        <v>1</v>
      </c>
      <c r="I30" s="95">
        <f t="shared" si="2"/>
        <v>0.53475935828877</v>
      </c>
      <c r="J30" s="37"/>
      <c r="K30" s="161" t="s">
        <v>82</v>
      </c>
      <c r="L30" s="162"/>
      <c r="M30" s="107">
        <f aca="true" t="shared" si="6" ref="M30:R30">SUM(M6:M29)</f>
        <v>3440</v>
      </c>
      <c r="N30" s="108">
        <f t="shared" si="6"/>
        <v>2835</v>
      </c>
      <c r="O30" s="77">
        <f t="shared" si="6"/>
        <v>6275</v>
      </c>
      <c r="P30" s="107">
        <f t="shared" si="6"/>
        <v>249</v>
      </c>
      <c r="Q30" s="108">
        <f t="shared" si="6"/>
        <v>125</v>
      </c>
      <c r="R30" s="77">
        <f t="shared" si="6"/>
        <v>374</v>
      </c>
      <c r="S30" s="112">
        <f>R30/O30*100</f>
        <v>5.960159362549801</v>
      </c>
    </row>
    <row r="31" spans="1:19" ht="30" customHeight="1">
      <c r="A31" s="100">
        <v>28</v>
      </c>
      <c r="B31" s="87" t="s">
        <v>30</v>
      </c>
      <c r="C31" s="91">
        <v>238</v>
      </c>
      <c r="D31" s="81">
        <v>222</v>
      </c>
      <c r="E31" s="92">
        <f t="shared" si="0"/>
        <v>460</v>
      </c>
      <c r="F31" s="91">
        <v>15</v>
      </c>
      <c r="G31" s="81">
        <v>10</v>
      </c>
      <c r="H31" s="92">
        <f t="shared" si="1"/>
        <v>25</v>
      </c>
      <c r="I31" s="95">
        <f t="shared" si="2"/>
        <v>5.434782608695652</v>
      </c>
      <c r="J31" s="78"/>
      <c r="K31" s="160" t="s">
        <v>84</v>
      </c>
      <c r="L31" s="160"/>
      <c r="M31" s="160"/>
      <c r="N31" s="160"/>
      <c r="O31" s="160"/>
      <c r="P31" s="160"/>
      <c r="Q31" s="160"/>
      <c r="R31" s="160"/>
      <c r="S31" s="160"/>
    </row>
    <row r="32" spans="1:19" ht="30" customHeight="1">
      <c r="A32" s="100">
        <v>29</v>
      </c>
      <c r="B32" s="87" t="s">
        <v>31</v>
      </c>
      <c r="C32" s="91">
        <v>392</v>
      </c>
      <c r="D32" s="81">
        <v>309</v>
      </c>
      <c r="E32" s="92">
        <f t="shared" si="0"/>
        <v>701</v>
      </c>
      <c r="F32" s="91">
        <v>0</v>
      </c>
      <c r="G32" s="81">
        <v>0</v>
      </c>
      <c r="H32" s="92">
        <f t="shared" si="1"/>
        <v>0</v>
      </c>
      <c r="I32" s="95">
        <f t="shared" si="2"/>
        <v>0</v>
      </c>
      <c r="J32" s="37"/>
      <c r="K32" s="152" t="s">
        <v>90</v>
      </c>
      <c r="L32" s="152"/>
      <c r="M32" s="152"/>
      <c r="N32" s="152"/>
      <c r="O32" s="152"/>
      <c r="P32" s="152"/>
      <c r="Q32" s="152"/>
      <c r="R32" s="152"/>
      <c r="S32" s="152"/>
    </row>
    <row r="33" spans="1:19" ht="30" customHeight="1">
      <c r="A33" s="100">
        <v>30</v>
      </c>
      <c r="B33" s="87" t="s">
        <v>16</v>
      </c>
      <c r="C33" s="91">
        <v>157</v>
      </c>
      <c r="D33" s="81">
        <v>143</v>
      </c>
      <c r="E33" s="92">
        <f t="shared" si="0"/>
        <v>300</v>
      </c>
      <c r="F33" s="91">
        <v>5</v>
      </c>
      <c r="G33" s="81">
        <v>4</v>
      </c>
      <c r="H33" s="92">
        <f t="shared" si="1"/>
        <v>9</v>
      </c>
      <c r="I33" s="95">
        <f t="shared" si="2"/>
        <v>3</v>
      </c>
      <c r="J33" s="74"/>
      <c r="K33" s="152"/>
      <c r="L33" s="152"/>
      <c r="M33" s="152"/>
      <c r="N33" s="152"/>
      <c r="O33" s="152"/>
      <c r="P33" s="152"/>
      <c r="Q33" s="152"/>
      <c r="R33" s="152"/>
      <c r="S33" s="152"/>
    </row>
    <row r="34" spans="1:19" ht="30" customHeight="1">
      <c r="A34" s="100">
        <v>31</v>
      </c>
      <c r="B34" s="87" t="s">
        <v>32</v>
      </c>
      <c r="C34" s="91">
        <v>135</v>
      </c>
      <c r="D34" s="81">
        <v>138</v>
      </c>
      <c r="E34" s="92">
        <f t="shared" si="0"/>
        <v>273</v>
      </c>
      <c r="F34" s="91">
        <v>15</v>
      </c>
      <c r="G34" s="81">
        <v>10</v>
      </c>
      <c r="H34" s="92">
        <f t="shared" si="1"/>
        <v>25</v>
      </c>
      <c r="I34" s="95">
        <f t="shared" si="2"/>
        <v>9.157509157509157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30" customHeight="1">
      <c r="A35" s="100">
        <v>32</v>
      </c>
      <c r="B35" s="87" t="s">
        <v>33</v>
      </c>
      <c r="C35" s="91">
        <v>101</v>
      </c>
      <c r="D35" s="81">
        <v>93</v>
      </c>
      <c r="E35" s="92">
        <f t="shared" si="0"/>
        <v>194</v>
      </c>
      <c r="F35" s="91">
        <v>7</v>
      </c>
      <c r="G35" s="81">
        <v>8</v>
      </c>
      <c r="H35" s="92">
        <f t="shared" si="1"/>
        <v>15</v>
      </c>
      <c r="I35" s="95">
        <f t="shared" si="2"/>
        <v>7.731958762886598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30" customHeight="1">
      <c r="A36" s="100">
        <v>33</v>
      </c>
      <c r="B36" s="87" t="s">
        <v>34</v>
      </c>
      <c r="C36" s="91">
        <v>214</v>
      </c>
      <c r="D36" s="81">
        <v>232</v>
      </c>
      <c r="E36" s="92">
        <f t="shared" si="0"/>
        <v>446</v>
      </c>
      <c r="F36" s="91">
        <v>21</v>
      </c>
      <c r="G36" s="81">
        <v>31</v>
      </c>
      <c r="H36" s="92">
        <f t="shared" si="1"/>
        <v>52</v>
      </c>
      <c r="I36" s="95">
        <f t="shared" si="2"/>
        <v>11.659192825112108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0" ht="30" customHeight="1">
      <c r="A37" s="100">
        <v>34</v>
      </c>
      <c r="B37" s="87" t="s">
        <v>35</v>
      </c>
      <c r="C37" s="91">
        <v>234</v>
      </c>
      <c r="D37" s="81">
        <v>186</v>
      </c>
      <c r="E37" s="92">
        <f t="shared" si="0"/>
        <v>420</v>
      </c>
      <c r="F37" s="91">
        <v>24</v>
      </c>
      <c r="G37" s="81">
        <v>10</v>
      </c>
      <c r="H37" s="92">
        <f t="shared" si="1"/>
        <v>34</v>
      </c>
      <c r="I37" s="95">
        <f t="shared" si="2"/>
        <v>8.095238095238095</v>
      </c>
      <c r="J37" s="37"/>
    </row>
    <row r="38" spans="1:10" ht="30" customHeight="1">
      <c r="A38" s="100">
        <v>35</v>
      </c>
      <c r="B38" s="87" t="s">
        <v>36</v>
      </c>
      <c r="C38" s="91">
        <v>211</v>
      </c>
      <c r="D38" s="81">
        <v>224</v>
      </c>
      <c r="E38" s="92">
        <f t="shared" si="0"/>
        <v>435</v>
      </c>
      <c r="F38" s="91">
        <v>37</v>
      </c>
      <c r="G38" s="81">
        <v>29</v>
      </c>
      <c r="H38" s="92">
        <f t="shared" si="1"/>
        <v>66</v>
      </c>
      <c r="I38" s="95">
        <f t="shared" si="2"/>
        <v>15.172413793103448</v>
      </c>
      <c r="J38" s="37"/>
    </row>
    <row r="39" spans="1:10" ht="30" customHeight="1">
      <c r="A39" s="100">
        <v>36</v>
      </c>
      <c r="B39" s="87" t="s">
        <v>37</v>
      </c>
      <c r="C39" s="91">
        <v>241</v>
      </c>
      <c r="D39" s="81">
        <v>220</v>
      </c>
      <c r="E39" s="92">
        <f t="shared" si="0"/>
        <v>461</v>
      </c>
      <c r="F39" s="91">
        <v>11</v>
      </c>
      <c r="G39" s="81">
        <v>2</v>
      </c>
      <c r="H39" s="92">
        <f t="shared" si="1"/>
        <v>13</v>
      </c>
      <c r="I39" s="95">
        <f t="shared" si="2"/>
        <v>2.8199566160520604</v>
      </c>
      <c r="J39" s="37"/>
    </row>
    <row r="40" spans="1:19" ht="30" customHeight="1">
      <c r="A40" s="100">
        <v>37</v>
      </c>
      <c r="B40" s="87" t="s">
        <v>38</v>
      </c>
      <c r="C40" s="91">
        <v>137</v>
      </c>
      <c r="D40" s="81">
        <v>160</v>
      </c>
      <c r="E40" s="92">
        <f t="shared" si="0"/>
        <v>297</v>
      </c>
      <c r="F40" s="91">
        <v>1</v>
      </c>
      <c r="G40" s="81">
        <v>6</v>
      </c>
      <c r="H40" s="92">
        <f t="shared" si="1"/>
        <v>7</v>
      </c>
      <c r="I40" s="95">
        <f t="shared" si="2"/>
        <v>2.356902356902357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30" customHeight="1">
      <c r="A41" s="100">
        <v>38</v>
      </c>
      <c r="B41" s="87" t="s">
        <v>39</v>
      </c>
      <c r="C41" s="91">
        <v>279</v>
      </c>
      <c r="D41" s="81">
        <v>245</v>
      </c>
      <c r="E41" s="92">
        <f t="shared" si="0"/>
        <v>524</v>
      </c>
      <c r="F41" s="91">
        <v>12</v>
      </c>
      <c r="G41" s="81">
        <v>8</v>
      </c>
      <c r="H41" s="92">
        <f t="shared" si="1"/>
        <v>20</v>
      </c>
      <c r="I41" s="95">
        <f t="shared" si="2"/>
        <v>3.816793893129771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30" customHeight="1">
      <c r="A42" s="100">
        <v>39</v>
      </c>
      <c r="B42" s="87" t="s">
        <v>40</v>
      </c>
      <c r="C42" s="91">
        <v>257</v>
      </c>
      <c r="D42" s="81">
        <v>219</v>
      </c>
      <c r="E42" s="92">
        <f t="shared" si="0"/>
        <v>476</v>
      </c>
      <c r="F42" s="91">
        <v>7</v>
      </c>
      <c r="G42" s="81">
        <v>4</v>
      </c>
      <c r="H42" s="92">
        <f t="shared" si="1"/>
        <v>11</v>
      </c>
      <c r="I42" s="95">
        <f t="shared" si="2"/>
        <v>2.3109243697478994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ht="30" customHeight="1">
      <c r="A43" s="100">
        <v>40</v>
      </c>
      <c r="B43" s="87" t="s">
        <v>41</v>
      </c>
      <c r="C43" s="91">
        <v>126</v>
      </c>
      <c r="D43" s="81">
        <v>95</v>
      </c>
      <c r="E43" s="92">
        <f t="shared" si="0"/>
        <v>221</v>
      </c>
      <c r="F43" s="91">
        <v>0</v>
      </c>
      <c r="G43" s="81">
        <v>0</v>
      </c>
      <c r="H43" s="92">
        <f t="shared" si="1"/>
        <v>0</v>
      </c>
      <c r="I43" s="95">
        <f t="shared" si="2"/>
        <v>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ht="30" customHeight="1">
      <c r="A44" s="100">
        <v>41</v>
      </c>
      <c r="B44" s="87" t="s">
        <v>42</v>
      </c>
      <c r="C44" s="91">
        <v>187</v>
      </c>
      <c r="D44" s="81">
        <v>175</v>
      </c>
      <c r="E44" s="92">
        <f t="shared" si="0"/>
        <v>362</v>
      </c>
      <c r="F44" s="91">
        <v>17</v>
      </c>
      <c r="G44" s="81">
        <v>10</v>
      </c>
      <c r="H44" s="92">
        <f t="shared" si="1"/>
        <v>27</v>
      </c>
      <c r="I44" s="95">
        <f t="shared" si="2"/>
        <v>7.458563535911603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0" customHeight="1">
      <c r="A45" s="100">
        <v>42</v>
      </c>
      <c r="B45" s="87" t="s">
        <v>17</v>
      </c>
      <c r="C45" s="91">
        <v>274</v>
      </c>
      <c r="D45" s="81">
        <v>243</v>
      </c>
      <c r="E45" s="92">
        <f t="shared" si="0"/>
        <v>517</v>
      </c>
      <c r="F45" s="91">
        <v>15</v>
      </c>
      <c r="G45" s="81">
        <v>12</v>
      </c>
      <c r="H45" s="92">
        <f t="shared" si="1"/>
        <v>27</v>
      </c>
      <c r="I45" s="95">
        <f t="shared" si="2"/>
        <v>5.222437137330754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30" customHeight="1">
      <c r="A46" s="100">
        <v>43</v>
      </c>
      <c r="B46" s="87" t="s">
        <v>43</v>
      </c>
      <c r="C46" s="91">
        <v>193</v>
      </c>
      <c r="D46" s="81">
        <v>182</v>
      </c>
      <c r="E46" s="92">
        <f t="shared" si="0"/>
        <v>375</v>
      </c>
      <c r="F46" s="91">
        <v>14</v>
      </c>
      <c r="G46" s="81">
        <v>6</v>
      </c>
      <c r="H46" s="92">
        <f t="shared" si="1"/>
        <v>20</v>
      </c>
      <c r="I46" s="95">
        <f t="shared" si="2"/>
        <v>5.333333333333334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ht="30" customHeight="1">
      <c r="A47" s="100">
        <v>44</v>
      </c>
      <c r="B47" s="87" t="s">
        <v>44</v>
      </c>
      <c r="C47" s="91">
        <v>32</v>
      </c>
      <c r="D47" s="81">
        <v>40</v>
      </c>
      <c r="E47" s="92">
        <f t="shared" si="0"/>
        <v>72</v>
      </c>
      <c r="F47" s="91">
        <v>0</v>
      </c>
      <c r="G47" s="81">
        <v>0</v>
      </c>
      <c r="H47" s="92">
        <f t="shared" si="1"/>
        <v>0</v>
      </c>
      <c r="I47" s="95">
        <f t="shared" si="2"/>
        <v>0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30" customHeight="1">
      <c r="A48" s="124">
        <v>45</v>
      </c>
      <c r="B48" s="87" t="s">
        <v>83</v>
      </c>
      <c r="C48" s="91">
        <v>218</v>
      </c>
      <c r="D48" s="81">
        <v>212</v>
      </c>
      <c r="E48" s="92">
        <f t="shared" si="0"/>
        <v>430</v>
      </c>
      <c r="F48" s="91">
        <v>26</v>
      </c>
      <c r="G48" s="81">
        <v>6</v>
      </c>
      <c r="H48" s="92">
        <f t="shared" si="1"/>
        <v>32</v>
      </c>
      <c r="I48" s="95">
        <f t="shared" si="2"/>
        <v>7.441860465116279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30" customHeight="1" thickBot="1">
      <c r="A49" s="119" t="s">
        <v>97</v>
      </c>
      <c r="B49" s="102" t="s">
        <v>98</v>
      </c>
      <c r="C49" s="120">
        <v>35</v>
      </c>
      <c r="D49" s="121">
        <v>12</v>
      </c>
      <c r="E49" s="122">
        <f>SUM(C49:D49)</f>
        <v>47</v>
      </c>
      <c r="F49" s="120">
        <v>2</v>
      </c>
      <c r="G49" s="121">
        <v>0</v>
      </c>
      <c r="H49" s="122">
        <f>SUM(F49:G49)</f>
        <v>2</v>
      </c>
      <c r="I49" s="123">
        <f>H49/E49*100</f>
        <v>4.25531914893617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31.5" customHeight="1" thickBot="1" thickTop="1">
      <c r="A50" s="153" t="s">
        <v>82</v>
      </c>
      <c r="B50" s="154"/>
      <c r="C50" s="94">
        <f aca="true" t="shared" si="7" ref="C50:H50">SUM(C6:C29,C30:C49)</f>
        <v>9465</v>
      </c>
      <c r="D50" s="79">
        <f t="shared" si="7"/>
        <v>8669</v>
      </c>
      <c r="E50" s="80">
        <f t="shared" si="7"/>
        <v>18134</v>
      </c>
      <c r="F50" s="94">
        <f t="shared" si="7"/>
        <v>615</v>
      </c>
      <c r="G50" s="79">
        <f t="shared" si="7"/>
        <v>397</v>
      </c>
      <c r="H50" s="80">
        <f t="shared" si="7"/>
        <v>1012</v>
      </c>
      <c r="I50" s="111">
        <f>H50/E50*100</f>
        <v>5.580677180985994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ht="13.5">
      <c r="I51" s="110"/>
    </row>
    <row r="93" ht="13.5">
      <c r="A93" s="9"/>
    </row>
  </sheetData>
  <sheetProtection/>
  <mergeCells count="18">
    <mergeCell ref="K32:S32"/>
    <mergeCell ref="K33:S33"/>
    <mergeCell ref="A50:B50"/>
    <mergeCell ref="P4:R4"/>
    <mergeCell ref="A4:A5"/>
    <mergeCell ref="F4:H4"/>
    <mergeCell ref="C4:E4"/>
    <mergeCell ref="K31:S31"/>
    <mergeCell ref="K30:L30"/>
    <mergeCell ref="B4:B5"/>
    <mergeCell ref="A3:B3"/>
    <mergeCell ref="B1:S1"/>
    <mergeCell ref="K4:K5"/>
    <mergeCell ref="L4:L5"/>
    <mergeCell ref="I4:I5"/>
    <mergeCell ref="M4:O4"/>
    <mergeCell ref="K3:L3"/>
    <mergeCell ref="S4:S5"/>
  </mergeCells>
  <printOptions horizontalCentered="1"/>
  <pageMargins left="0.5905511811023623" right="0.5905511811023623" top="0.57" bottom="0.5905511811023623" header="0.2362204724409449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3" customWidth="1"/>
    <col min="2" max="2" width="6.625" style="1" customWidth="1"/>
    <col min="3" max="3" width="10.625" style="1" customWidth="1"/>
    <col min="4" max="4" width="10.625" style="11" customWidth="1"/>
    <col min="5" max="5" width="11.375" style="1" bestFit="1" customWidth="1"/>
    <col min="6" max="6" width="10.625" style="1" customWidth="1"/>
    <col min="7" max="7" width="11.375" style="13" bestFit="1" customWidth="1"/>
    <col min="8" max="8" width="5.375" style="1" customWidth="1"/>
    <col min="9" max="10" width="6.625" style="1" customWidth="1"/>
    <col min="11" max="16384" width="9.00390625" style="1" customWidth="1"/>
  </cols>
  <sheetData>
    <row r="1" spans="2:23" s="4" customFormat="1" ht="17.25" customHeight="1">
      <c r="B1" s="16"/>
      <c r="C1" s="16"/>
      <c r="D1" s="16"/>
      <c r="E1" s="16"/>
      <c r="F1" s="16"/>
      <c r="G1" s="16"/>
      <c r="H1" s="18"/>
      <c r="I1" s="5"/>
      <c r="J1" s="5"/>
      <c r="K1" s="29"/>
      <c r="L1" s="137"/>
      <c r="M1" s="180"/>
      <c r="N1" s="180"/>
      <c r="O1" s="180"/>
      <c r="P1" s="5"/>
      <c r="Q1" s="5"/>
      <c r="R1" s="5"/>
      <c r="S1" s="5"/>
      <c r="U1" s="5"/>
      <c r="V1" s="5"/>
      <c r="W1" s="5"/>
    </row>
    <row r="2" spans="2:23" s="4" customFormat="1" ht="17.25" customHeight="1">
      <c r="B2" s="16"/>
      <c r="C2" s="16"/>
      <c r="D2" s="16"/>
      <c r="E2" s="16"/>
      <c r="F2" s="16"/>
      <c r="G2" s="16"/>
      <c r="H2" s="18"/>
      <c r="I2" s="5"/>
      <c r="J2" s="5"/>
      <c r="K2" s="29"/>
      <c r="L2" s="128"/>
      <c r="M2" s="181"/>
      <c r="N2" s="181"/>
      <c r="O2" s="181"/>
      <c r="P2" s="5"/>
      <c r="Q2" s="5"/>
      <c r="R2" s="5"/>
      <c r="S2" s="5"/>
      <c r="U2" s="5"/>
      <c r="V2" s="5"/>
      <c r="W2" s="5"/>
    </row>
    <row r="3" spans="1:23" s="4" customFormat="1" ht="19.5" customHeight="1">
      <c r="A3" s="17" t="s">
        <v>92</v>
      </c>
      <c r="B3" s="16"/>
      <c r="C3" s="16"/>
      <c r="D3" s="16"/>
      <c r="E3" s="16"/>
      <c r="F3" s="16"/>
      <c r="G3" s="16"/>
      <c r="H3" s="18"/>
      <c r="I3" s="5"/>
      <c r="J3" s="5"/>
      <c r="K3" s="29"/>
      <c r="L3" s="29"/>
      <c r="M3" s="29"/>
      <c r="N3" s="29"/>
      <c r="O3" s="29"/>
      <c r="P3" s="5"/>
      <c r="Q3" s="5"/>
      <c r="R3" s="5"/>
      <c r="S3" s="5"/>
      <c r="U3" s="5"/>
      <c r="V3" s="5"/>
      <c r="W3" s="5"/>
    </row>
    <row r="4" spans="1:23" s="4" customFormat="1" ht="19.5" customHeight="1" thickBot="1">
      <c r="A4" s="17" t="s">
        <v>93</v>
      </c>
      <c r="B4" s="16"/>
      <c r="C4" s="16"/>
      <c r="D4" s="16"/>
      <c r="E4" s="16"/>
      <c r="F4" s="16"/>
      <c r="G4" s="16"/>
      <c r="H4" s="18"/>
      <c r="I4" s="17" t="s">
        <v>94</v>
      </c>
      <c r="J4" s="16"/>
      <c r="K4" s="16"/>
      <c r="L4" s="16"/>
      <c r="M4" s="16"/>
      <c r="N4" s="24"/>
      <c r="O4" s="26"/>
      <c r="P4" s="5"/>
      <c r="Q4" s="5"/>
      <c r="R4" s="5"/>
      <c r="S4" s="5"/>
      <c r="U4" s="5"/>
      <c r="V4" s="5"/>
      <c r="W4" s="5"/>
    </row>
    <row r="5" spans="1:25" ht="19.5" customHeight="1">
      <c r="A5" s="185" t="s">
        <v>60</v>
      </c>
      <c r="B5" s="186"/>
      <c r="C5" s="20" t="s">
        <v>61</v>
      </c>
      <c r="D5" s="19" t="s">
        <v>62</v>
      </c>
      <c r="E5" s="19" t="s">
        <v>63</v>
      </c>
      <c r="F5" s="19" t="s">
        <v>88</v>
      </c>
      <c r="G5" s="31" t="s">
        <v>96</v>
      </c>
      <c r="H5" s="18"/>
      <c r="I5" s="185" t="s">
        <v>60</v>
      </c>
      <c r="J5" s="186"/>
      <c r="K5" s="20" t="s">
        <v>61</v>
      </c>
      <c r="L5" s="19" t="s">
        <v>62</v>
      </c>
      <c r="M5" s="19" t="s">
        <v>63</v>
      </c>
      <c r="N5" s="19" t="s">
        <v>89</v>
      </c>
      <c r="O5" s="31" t="s">
        <v>96</v>
      </c>
      <c r="P5" s="6"/>
      <c r="Q5" s="6"/>
      <c r="R5" s="6"/>
      <c r="S5" s="6"/>
      <c r="T5" s="6"/>
      <c r="V5" s="6"/>
      <c r="W5" s="6"/>
      <c r="X5" s="6"/>
      <c r="Y5" s="2"/>
    </row>
    <row r="6" spans="1:25" s="8" customFormat="1" ht="19.5" customHeight="1">
      <c r="A6" s="187" t="s">
        <v>64</v>
      </c>
      <c r="B6" s="21" t="s">
        <v>65</v>
      </c>
      <c r="C6" s="44">
        <v>194</v>
      </c>
      <c r="D6" s="45">
        <v>150</v>
      </c>
      <c r="E6" s="45">
        <v>152</v>
      </c>
      <c r="F6" s="45">
        <v>118</v>
      </c>
      <c r="G6" s="46">
        <v>93</v>
      </c>
      <c r="H6" s="18"/>
      <c r="I6" s="187" t="s">
        <v>76</v>
      </c>
      <c r="J6" s="21" t="s">
        <v>65</v>
      </c>
      <c r="K6" s="44">
        <v>84</v>
      </c>
      <c r="L6" s="45">
        <v>114</v>
      </c>
      <c r="M6" s="45">
        <v>73</v>
      </c>
      <c r="N6" s="45">
        <v>80</v>
      </c>
      <c r="O6" s="46">
        <v>85</v>
      </c>
      <c r="P6" s="7"/>
      <c r="Q6" s="7"/>
      <c r="R6" s="7"/>
      <c r="S6" s="7"/>
      <c r="T6" s="7"/>
      <c r="V6" s="7"/>
      <c r="W6" s="7"/>
      <c r="X6" s="7"/>
      <c r="Y6" s="10"/>
    </row>
    <row r="7" spans="1:25" ht="19.5" customHeight="1">
      <c r="A7" s="175"/>
      <c r="B7" s="22" t="s">
        <v>66</v>
      </c>
      <c r="C7" s="47">
        <v>199</v>
      </c>
      <c r="D7" s="48">
        <v>145</v>
      </c>
      <c r="E7" s="48">
        <v>114</v>
      </c>
      <c r="F7" s="48">
        <v>144</v>
      </c>
      <c r="G7" s="49">
        <v>80</v>
      </c>
      <c r="H7" s="18"/>
      <c r="I7" s="175"/>
      <c r="J7" s="22" t="s">
        <v>66</v>
      </c>
      <c r="K7" s="47">
        <v>73</v>
      </c>
      <c r="L7" s="48">
        <v>87</v>
      </c>
      <c r="M7" s="48">
        <v>77</v>
      </c>
      <c r="N7" s="48">
        <v>58</v>
      </c>
      <c r="O7" s="49">
        <v>96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9.5" customHeight="1">
      <c r="A8" s="175"/>
      <c r="B8" s="22" t="s">
        <v>67</v>
      </c>
      <c r="C8" s="47">
        <v>172</v>
      </c>
      <c r="D8" s="48">
        <v>161</v>
      </c>
      <c r="E8" s="48">
        <v>130</v>
      </c>
      <c r="F8" s="48">
        <v>137</v>
      </c>
      <c r="G8" s="49">
        <v>122</v>
      </c>
      <c r="H8" s="18"/>
      <c r="I8" s="175"/>
      <c r="J8" s="23" t="s">
        <v>67</v>
      </c>
      <c r="K8" s="50">
        <v>62</v>
      </c>
      <c r="L8" s="51">
        <v>101</v>
      </c>
      <c r="M8" s="51">
        <v>63</v>
      </c>
      <c r="N8" s="51">
        <v>72</v>
      </c>
      <c r="O8" s="52">
        <v>68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9.5" customHeight="1" thickBot="1">
      <c r="A9" s="175"/>
      <c r="B9" s="22" t="s">
        <v>68</v>
      </c>
      <c r="C9" s="47">
        <v>169</v>
      </c>
      <c r="D9" s="48">
        <v>138</v>
      </c>
      <c r="E9" s="48">
        <v>115</v>
      </c>
      <c r="F9" s="48">
        <v>129</v>
      </c>
      <c r="G9" s="49">
        <v>104</v>
      </c>
      <c r="H9" s="18"/>
      <c r="I9" s="188" t="s">
        <v>71</v>
      </c>
      <c r="J9" s="189"/>
      <c r="K9" s="54">
        <f>SUM(K6:K8)</f>
        <v>219</v>
      </c>
      <c r="L9" s="55">
        <f>SUM(L6:L8)</f>
        <v>302</v>
      </c>
      <c r="M9" s="56">
        <f>SUM(M6:M8)</f>
        <v>213</v>
      </c>
      <c r="N9" s="56">
        <f>SUM(N6:N8)</f>
        <v>210</v>
      </c>
      <c r="O9" s="57">
        <f>SUM(O6:O8)</f>
        <v>249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9.5" customHeight="1">
      <c r="A10" s="175"/>
      <c r="B10" s="22" t="s">
        <v>69</v>
      </c>
      <c r="C10" s="47">
        <v>142</v>
      </c>
      <c r="D10" s="48">
        <v>124</v>
      </c>
      <c r="E10" s="48">
        <v>116</v>
      </c>
      <c r="F10" s="48">
        <v>116</v>
      </c>
      <c r="G10" s="49">
        <v>108</v>
      </c>
      <c r="H10" s="18"/>
      <c r="I10" s="174" t="s">
        <v>77</v>
      </c>
      <c r="J10" s="25" t="s">
        <v>65</v>
      </c>
      <c r="K10" s="58">
        <v>55</v>
      </c>
      <c r="L10" s="59">
        <v>53</v>
      </c>
      <c r="M10" s="59">
        <v>30</v>
      </c>
      <c r="N10" s="59">
        <v>38</v>
      </c>
      <c r="O10" s="60">
        <v>46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9.5" customHeight="1">
      <c r="A11" s="175"/>
      <c r="B11" s="23" t="s">
        <v>70</v>
      </c>
      <c r="C11" s="50">
        <v>163</v>
      </c>
      <c r="D11" s="51">
        <v>97</v>
      </c>
      <c r="E11" s="51">
        <v>124</v>
      </c>
      <c r="F11" s="51">
        <v>120</v>
      </c>
      <c r="G11" s="52">
        <v>108</v>
      </c>
      <c r="H11" s="18"/>
      <c r="I11" s="175"/>
      <c r="J11" s="22" t="s">
        <v>66</v>
      </c>
      <c r="K11" s="47">
        <v>55</v>
      </c>
      <c r="L11" s="48">
        <v>54</v>
      </c>
      <c r="M11" s="48">
        <v>41</v>
      </c>
      <c r="N11" s="48">
        <v>35</v>
      </c>
      <c r="O11" s="49">
        <v>39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9.5" customHeight="1" thickBot="1">
      <c r="A12" s="188" t="s">
        <v>71</v>
      </c>
      <c r="B12" s="189"/>
      <c r="C12" s="54">
        <f>SUM(C6:C11)</f>
        <v>1039</v>
      </c>
      <c r="D12" s="67">
        <f>SUM(D6:D11)</f>
        <v>815</v>
      </c>
      <c r="E12" s="53">
        <f>SUM(E6:E11)</f>
        <v>751</v>
      </c>
      <c r="F12" s="53">
        <f>SUM(F6:F11)</f>
        <v>764</v>
      </c>
      <c r="G12" s="68">
        <f>SUM(G6:G11)</f>
        <v>615</v>
      </c>
      <c r="H12" s="18"/>
      <c r="I12" s="175"/>
      <c r="J12" s="23" t="s">
        <v>67</v>
      </c>
      <c r="K12" s="50">
        <v>46</v>
      </c>
      <c r="L12" s="51">
        <v>57</v>
      </c>
      <c r="M12" s="51">
        <v>46</v>
      </c>
      <c r="N12" s="51">
        <v>47</v>
      </c>
      <c r="O12" s="52">
        <v>40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9.5" customHeight="1" thickBot="1">
      <c r="A13" s="174" t="s">
        <v>72</v>
      </c>
      <c r="B13" s="25" t="s">
        <v>65</v>
      </c>
      <c r="C13" s="44">
        <v>116</v>
      </c>
      <c r="D13" s="45">
        <v>79</v>
      </c>
      <c r="E13" s="45">
        <v>94</v>
      </c>
      <c r="F13" s="45">
        <v>93</v>
      </c>
      <c r="G13" s="46">
        <v>60</v>
      </c>
      <c r="H13" s="18"/>
      <c r="I13" s="176" t="s">
        <v>73</v>
      </c>
      <c r="J13" s="177"/>
      <c r="K13" s="56">
        <f>SUM(K10:K12)</f>
        <v>156</v>
      </c>
      <c r="L13" s="61">
        <f>SUM(L10:L12)</f>
        <v>164</v>
      </c>
      <c r="M13" s="55">
        <f>SUM(M10:M12)</f>
        <v>117</v>
      </c>
      <c r="N13" s="56">
        <f>SUM(N10:N12)</f>
        <v>120</v>
      </c>
      <c r="O13" s="57">
        <f>SUM(O10:O12)</f>
        <v>125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9.5" customHeight="1">
      <c r="A14" s="175"/>
      <c r="B14" s="22" t="s">
        <v>66</v>
      </c>
      <c r="C14" s="47">
        <v>113</v>
      </c>
      <c r="D14" s="48">
        <v>83</v>
      </c>
      <c r="E14" s="48">
        <v>74</v>
      </c>
      <c r="F14" s="48">
        <v>78</v>
      </c>
      <c r="G14" s="49">
        <v>67</v>
      </c>
      <c r="H14" s="18"/>
      <c r="I14" s="182" t="s">
        <v>74</v>
      </c>
      <c r="J14" s="183"/>
      <c r="K14" s="62">
        <f>K9+K13</f>
        <v>375</v>
      </c>
      <c r="L14" s="63">
        <f>L9+L13</f>
        <v>466</v>
      </c>
      <c r="M14" s="64">
        <f>M9+M13</f>
        <v>330</v>
      </c>
      <c r="N14" s="65">
        <f>N9+N13</f>
        <v>330</v>
      </c>
      <c r="O14" s="66">
        <f>O9+O13</f>
        <v>374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9.5" customHeight="1" thickBot="1">
      <c r="A15" s="175"/>
      <c r="B15" s="22" t="s">
        <v>67</v>
      </c>
      <c r="C15" s="47">
        <v>99</v>
      </c>
      <c r="D15" s="48">
        <v>91</v>
      </c>
      <c r="E15" s="48">
        <v>66</v>
      </c>
      <c r="F15" s="48">
        <v>78</v>
      </c>
      <c r="G15" s="49">
        <v>77</v>
      </c>
      <c r="H15" s="18"/>
      <c r="I15" s="178" t="s">
        <v>78</v>
      </c>
      <c r="J15" s="179"/>
      <c r="K15" s="134">
        <v>6323</v>
      </c>
      <c r="L15" s="135">
        <v>6458</v>
      </c>
      <c r="M15" s="135">
        <v>6190</v>
      </c>
      <c r="N15" s="134">
        <v>6266</v>
      </c>
      <c r="O15" s="136">
        <v>6275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9.5" customHeight="1">
      <c r="A16" s="175"/>
      <c r="B16" s="22" t="s">
        <v>68</v>
      </c>
      <c r="C16" s="47">
        <v>84</v>
      </c>
      <c r="D16" s="48">
        <v>73</v>
      </c>
      <c r="E16" s="48">
        <v>79</v>
      </c>
      <c r="F16" s="48">
        <v>68</v>
      </c>
      <c r="G16" s="49">
        <v>64</v>
      </c>
      <c r="H16" s="18"/>
      <c r="I16" s="166"/>
      <c r="J16" s="166"/>
      <c r="K16" s="131"/>
      <c r="L16" s="131"/>
      <c r="M16" s="131"/>
      <c r="N16" s="131"/>
      <c r="O16" s="131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9.5" customHeight="1">
      <c r="A17" s="175"/>
      <c r="B17" s="22" t="s">
        <v>69</v>
      </c>
      <c r="C17" s="47">
        <v>75</v>
      </c>
      <c r="D17" s="48">
        <v>63</v>
      </c>
      <c r="E17" s="48">
        <v>67</v>
      </c>
      <c r="F17" s="48">
        <v>65</v>
      </c>
      <c r="G17" s="49">
        <v>68</v>
      </c>
      <c r="H17" s="1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9.5" customHeight="1">
      <c r="A18" s="175"/>
      <c r="B18" s="23" t="s">
        <v>70</v>
      </c>
      <c r="C18" s="50">
        <v>91</v>
      </c>
      <c r="D18" s="51">
        <v>43</v>
      </c>
      <c r="E18" s="51">
        <v>50</v>
      </c>
      <c r="F18" s="51">
        <v>59</v>
      </c>
      <c r="G18" s="52">
        <v>61</v>
      </c>
      <c r="H18" s="18"/>
      <c r="I18" s="172" t="s">
        <v>79</v>
      </c>
      <c r="J18" s="172"/>
      <c r="K18" s="172"/>
      <c r="L18" s="172"/>
      <c r="M18" s="172"/>
      <c r="N18" s="172"/>
      <c r="O18" s="172"/>
      <c r="P18" s="37"/>
      <c r="Q18" s="30"/>
      <c r="R18" s="6"/>
      <c r="S18" s="6"/>
      <c r="T18" s="6"/>
      <c r="U18" s="6"/>
      <c r="V18" s="6"/>
      <c r="W18" s="6"/>
      <c r="X18" s="6"/>
      <c r="Y18" s="6"/>
    </row>
    <row r="19" spans="1:25" ht="19.5" customHeight="1" thickBot="1">
      <c r="A19" s="176" t="s">
        <v>73</v>
      </c>
      <c r="B19" s="177"/>
      <c r="C19" s="56">
        <f>SUM(C13:C18)</f>
        <v>578</v>
      </c>
      <c r="D19" s="61">
        <f>SUM(D13:D18)</f>
        <v>432</v>
      </c>
      <c r="E19" s="55">
        <f>SUM(E13:E18)</f>
        <v>430</v>
      </c>
      <c r="F19" s="56">
        <f>SUM(F13:F18)</f>
        <v>441</v>
      </c>
      <c r="G19" s="57">
        <f>SUM(G13:G18)</f>
        <v>397</v>
      </c>
      <c r="H19" s="18"/>
      <c r="I19" s="184" t="s">
        <v>91</v>
      </c>
      <c r="J19" s="184"/>
      <c r="K19" s="184"/>
      <c r="L19" s="184"/>
      <c r="M19" s="184"/>
      <c r="N19" s="184"/>
      <c r="O19" s="184"/>
      <c r="P19" s="109"/>
      <c r="Q19" s="109"/>
      <c r="R19" s="6"/>
      <c r="S19" s="6"/>
      <c r="T19" s="6"/>
      <c r="U19" s="6"/>
      <c r="V19" s="6"/>
      <c r="W19" s="6"/>
      <c r="X19" s="6"/>
      <c r="Y19" s="6"/>
    </row>
    <row r="20" spans="1:25" ht="19.5" customHeight="1">
      <c r="A20" s="182" t="s">
        <v>74</v>
      </c>
      <c r="B20" s="183"/>
      <c r="C20" s="69">
        <f>C12+C19</f>
        <v>1617</v>
      </c>
      <c r="D20" s="70">
        <f>D12+D19</f>
        <v>1247</v>
      </c>
      <c r="E20" s="71">
        <f>E12+E19</f>
        <v>1181</v>
      </c>
      <c r="F20" s="69">
        <f>F12+F19</f>
        <v>1205</v>
      </c>
      <c r="G20" s="72">
        <f>G12+G19</f>
        <v>1012</v>
      </c>
      <c r="H20" s="18"/>
      <c r="I20" s="184"/>
      <c r="J20" s="184"/>
      <c r="K20" s="184"/>
      <c r="L20" s="184"/>
      <c r="M20" s="184"/>
      <c r="N20" s="184"/>
      <c r="O20" s="184"/>
      <c r="P20" s="109"/>
      <c r="Q20" s="109"/>
      <c r="R20" s="6"/>
      <c r="S20" s="6"/>
      <c r="T20" s="6"/>
      <c r="U20" s="6"/>
      <c r="V20" s="6"/>
      <c r="W20" s="6"/>
      <c r="X20" s="6"/>
      <c r="Y20" s="6"/>
    </row>
    <row r="21" spans="1:17" ht="19.5" customHeight="1" thickBot="1">
      <c r="A21" s="178" t="s">
        <v>75</v>
      </c>
      <c r="B21" s="179"/>
      <c r="C21" s="134">
        <v>17555</v>
      </c>
      <c r="D21" s="135">
        <v>17749</v>
      </c>
      <c r="E21" s="135">
        <v>17938</v>
      </c>
      <c r="F21" s="134">
        <v>18156</v>
      </c>
      <c r="G21" s="136">
        <v>18134</v>
      </c>
      <c r="H21" s="18"/>
      <c r="I21" s="173"/>
      <c r="J21" s="173"/>
      <c r="K21" s="173"/>
      <c r="L21" s="173"/>
      <c r="M21" s="173"/>
      <c r="N21" s="173"/>
      <c r="O21" s="173"/>
      <c r="P21" s="41"/>
      <c r="Q21" s="30"/>
    </row>
    <row r="22" spans="1:8" ht="19.5" customHeight="1">
      <c r="A22" s="166"/>
      <c r="B22" s="166"/>
      <c r="C22" s="131"/>
      <c r="D22" s="131"/>
      <c r="E22" s="131"/>
      <c r="F22" s="131"/>
      <c r="G22" s="131"/>
      <c r="H22" s="115"/>
    </row>
    <row r="23" spans="1:15" ht="6" customHeight="1">
      <c r="A23" s="117"/>
      <c r="B23" s="117"/>
      <c r="C23" s="118"/>
      <c r="D23" s="118"/>
      <c r="E23" s="118"/>
      <c r="F23" s="118"/>
      <c r="G23" s="118"/>
      <c r="H23" s="113"/>
      <c r="I23" s="114"/>
      <c r="J23" s="114"/>
      <c r="K23" s="114"/>
      <c r="L23" s="114"/>
      <c r="M23" s="114"/>
      <c r="N23" s="114"/>
      <c r="O23" s="114"/>
    </row>
    <row r="24" spans="1:15" ht="5.25" customHeight="1">
      <c r="A24" s="27"/>
      <c r="B24" s="27"/>
      <c r="C24" s="28"/>
      <c r="D24" s="28"/>
      <c r="E24" s="28"/>
      <c r="F24" s="28"/>
      <c r="G24" s="28"/>
      <c r="H24" s="115"/>
      <c r="I24" s="9"/>
      <c r="J24" s="9"/>
      <c r="K24" s="9"/>
      <c r="L24" s="9"/>
      <c r="M24" s="9"/>
      <c r="N24" s="9"/>
      <c r="O24" s="9"/>
    </row>
    <row r="25" spans="1:16" ht="19.5" customHeight="1">
      <c r="A25" s="74"/>
      <c r="B25" s="74"/>
      <c r="C25" s="74"/>
      <c r="D25" s="74"/>
      <c r="E25" s="74"/>
      <c r="F25" s="74"/>
      <c r="G25" s="74"/>
      <c r="H25" s="116"/>
      <c r="I25" s="74"/>
      <c r="J25" s="74"/>
      <c r="K25" s="74"/>
      <c r="L25" s="74"/>
      <c r="M25" s="74"/>
      <c r="N25" s="74"/>
      <c r="O25" s="74"/>
      <c r="P25" s="9"/>
    </row>
    <row r="26" spans="1:16" ht="19.5" customHeight="1">
      <c r="A26" s="170"/>
      <c r="B26" s="170"/>
      <c r="C26" s="129"/>
      <c r="D26" s="129"/>
      <c r="E26" s="129"/>
      <c r="F26" s="129"/>
      <c r="G26" s="129"/>
      <c r="H26" s="116"/>
      <c r="I26" s="170"/>
      <c r="J26" s="170"/>
      <c r="K26" s="129"/>
      <c r="L26" s="129"/>
      <c r="M26" s="129"/>
      <c r="N26" s="129"/>
      <c r="O26" s="129"/>
      <c r="P26" s="9"/>
    </row>
    <row r="27" spans="1:16" ht="19.5" customHeight="1">
      <c r="A27" s="168"/>
      <c r="B27" s="82"/>
      <c r="C27" s="61"/>
      <c r="D27" s="61"/>
      <c r="E27" s="61"/>
      <c r="F27" s="61"/>
      <c r="G27" s="61"/>
      <c r="H27" s="116"/>
      <c r="I27" s="168"/>
      <c r="J27" s="82"/>
      <c r="K27" s="61"/>
      <c r="L27" s="61"/>
      <c r="M27" s="61"/>
      <c r="N27" s="61"/>
      <c r="O27" s="61"/>
      <c r="P27" s="9"/>
    </row>
    <row r="28" spans="1:16" ht="19.5" customHeight="1">
      <c r="A28" s="168"/>
      <c r="B28" s="82"/>
      <c r="C28" s="61"/>
      <c r="D28" s="61"/>
      <c r="E28" s="61"/>
      <c r="F28" s="61"/>
      <c r="G28" s="61"/>
      <c r="H28" s="116"/>
      <c r="I28" s="168"/>
      <c r="J28" s="82"/>
      <c r="K28" s="61"/>
      <c r="L28" s="61"/>
      <c r="M28" s="61"/>
      <c r="N28" s="61"/>
      <c r="O28" s="61"/>
      <c r="P28" s="9"/>
    </row>
    <row r="29" spans="1:16" ht="19.5" customHeight="1">
      <c r="A29" s="168"/>
      <c r="B29" s="82"/>
      <c r="C29" s="61"/>
      <c r="D29" s="61"/>
      <c r="E29" s="61"/>
      <c r="F29" s="61"/>
      <c r="G29" s="61"/>
      <c r="H29" s="116"/>
      <c r="I29" s="168"/>
      <c r="J29" s="82"/>
      <c r="K29" s="61"/>
      <c r="L29" s="61"/>
      <c r="M29" s="61"/>
      <c r="N29" s="61"/>
      <c r="O29" s="61"/>
      <c r="P29" s="9"/>
    </row>
    <row r="30" spans="1:16" ht="19.5" customHeight="1">
      <c r="A30" s="168"/>
      <c r="B30" s="82"/>
      <c r="C30" s="61"/>
      <c r="D30" s="61"/>
      <c r="E30" s="61"/>
      <c r="F30" s="61"/>
      <c r="G30" s="61"/>
      <c r="H30" s="116"/>
      <c r="I30" s="165"/>
      <c r="J30" s="165"/>
      <c r="K30" s="61"/>
      <c r="L30" s="61"/>
      <c r="M30" s="61"/>
      <c r="N30" s="61"/>
      <c r="O30" s="61"/>
      <c r="P30" s="9"/>
    </row>
    <row r="31" spans="1:16" ht="19.5" customHeight="1">
      <c r="A31" s="168"/>
      <c r="B31" s="82"/>
      <c r="C31" s="61"/>
      <c r="D31" s="61"/>
      <c r="E31" s="61"/>
      <c r="F31" s="61"/>
      <c r="G31" s="61"/>
      <c r="H31" s="116"/>
      <c r="I31" s="168"/>
      <c r="J31" s="82"/>
      <c r="K31" s="61"/>
      <c r="L31" s="61"/>
      <c r="M31" s="61"/>
      <c r="N31" s="61"/>
      <c r="O31" s="61"/>
      <c r="P31" s="9"/>
    </row>
    <row r="32" spans="1:16" ht="19.5" customHeight="1">
      <c r="A32" s="168"/>
      <c r="B32" s="82"/>
      <c r="C32" s="61"/>
      <c r="D32" s="61"/>
      <c r="E32" s="61"/>
      <c r="F32" s="61"/>
      <c r="G32" s="61"/>
      <c r="H32" s="116"/>
      <c r="I32" s="168"/>
      <c r="J32" s="82"/>
      <c r="K32" s="61"/>
      <c r="L32" s="61"/>
      <c r="M32" s="61"/>
      <c r="N32" s="61"/>
      <c r="O32" s="61"/>
      <c r="P32" s="9"/>
    </row>
    <row r="33" spans="1:16" ht="19.5" customHeight="1">
      <c r="A33" s="165"/>
      <c r="B33" s="165"/>
      <c r="C33" s="61"/>
      <c r="D33" s="61"/>
      <c r="E33" s="61"/>
      <c r="F33" s="61"/>
      <c r="G33" s="61"/>
      <c r="H33" s="116"/>
      <c r="I33" s="168"/>
      <c r="J33" s="82"/>
      <c r="K33" s="61"/>
      <c r="L33" s="61"/>
      <c r="M33" s="61"/>
      <c r="N33" s="61"/>
      <c r="O33" s="61"/>
      <c r="P33" s="9"/>
    </row>
    <row r="34" spans="1:16" ht="19.5" customHeight="1">
      <c r="A34" s="168"/>
      <c r="B34" s="82"/>
      <c r="C34" s="61"/>
      <c r="D34" s="61"/>
      <c r="E34" s="61"/>
      <c r="F34" s="61"/>
      <c r="G34" s="61"/>
      <c r="H34" s="116"/>
      <c r="I34" s="165"/>
      <c r="J34" s="165"/>
      <c r="K34" s="61"/>
      <c r="L34" s="61"/>
      <c r="M34" s="61"/>
      <c r="N34" s="61"/>
      <c r="O34" s="61"/>
      <c r="P34" s="9"/>
    </row>
    <row r="35" spans="1:16" ht="19.5" customHeight="1">
      <c r="A35" s="168"/>
      <c r="B35" s="82"/>
      <c r="C35" s="61"/>
      <c r="D35" s="61"/>
      <c r="E35" s="61"/>
      <c r="F35" s="61"/>
      <c r="G35" s="61"/>
      <c r="H35" s="116"/>
      <c r="I35" s="165"/>
      <c r="J35" s="165"/>
      <c r="K35" s="61"/>
      <c r="L35" s="61"/>
      <c r="M35" s="61"/>
      <c r="N35" s="61"/>
      <c r="O35" s="61"/>
      <c r="P35" s="9"/>
    </row>
    <row r="36" spans="1:16" ht="19.5" customHeight="1">
      <c r="A36" s="168"/>
      <c r="B36" s="82"/>
      <c r="C36" s="61"/>
      <c r="D36" s="61"/>
      <c r="E36" s="61"/>
      <c r="F36" s="61"/>
      <c r="G36" s="61"/>
      <c r="H36" s="116"/>
      <c r="I36" s="165"/>
      <c r="J36" s="165"/>
      <c r="K36" s="130"/>
      <c r="L36" s="130"/>
      <c r="M36" s="130"/>
      <c r="N36" s="130"/>
      <c r="O36" s="130"/>
      <c r="P36" s="9"/>
    </row>
    <row r="37" spans="1:16" ht="19.5" customHeight="1">
      <c r="A37" s="168"/>
      <c r="B37" s="82"/>
      <c r="C37" s="61"/>
      <c r="D37" s="61"/>
      <c r="E37" s="61"/>
      <c r="F37" s="61"/>
      <c r="G37" s="61"/>
      <c r="H37" s="116"/>
      <c r="I37" s="166"/>
      <c r="J37" s="166"/>
      <c r="K37" s="131"/>
      <c r="L37" s="131"/>
      <c r="M37" s="131"/>
      <c r="N37" s="131"/>
      <c r="O37" s="131"/>
      <c r="P37" s="9"/>
    </row>
    <row r="38" spans="1:16" ht="19.5" customHeight="1">
      <c r="A38" s="168"/>
      <c r="B38" s="82"/>
      <c r="C38" s="61"/>
      <c r="D38" s="61"/>
      <c r="E38" s="61"/>
      <c r="F38" s="61"/>
      <c r="G38" s="61"/>
      <c r="H38" s="116"/>
      <c r="I38" s="116"/>
      <c r="J38" s="116"/>
      <c r="K38" s="116"/>
      <c r="L38" s="116"/>
      <c r="M38" s="116"/>
      <c r="N38" s="116"/>
      <c r="O38" s="116"/>
      <c r="P38" s="9"/>
    </row>
    <row r="39" spans="1:16" ht="19.5" customHeight="1">
      <c r="A39" s="168"/>
      <c r="B39" s="82"/>
      <c r="C39" s="61"/>
      <c r="D39" s="61"/>
      <c r="E39" s="61"/>
      <c r="F39" s="61"/>
      <c r="G39" s="61"/>
      <c r="H39" s="116"/>
      <c r="I39" s="169"/>
      <c r="J39" s="169"/>
      <c r="K39" s="169"/>
      <c r="L39" s="169"/>
      <c r="M39" s="169"/>
      <c r="N39" s="169"/>
      <c r="O39" s="169"/>
      <c r="P39" s="9"/>
    </row>
    <row r="40" spans="1:16" ht="19.5" customHeight="1">
      <c r="A40" s="165"/>
      <c r="B40" s="165"/>
      <c r="C40" s="61"/>
      <c r="D40" s="61"/>
      <c r="E40" s="61"/>
      <c r="F40" s="61"/>
      <c r="G40" s="61"/>
      <c r="H40" s="116"/>
      <c r="I40" s="171"/>
      <c r="J40" s="171"/>
      <c r="K40" s="171"/>
      <c r="L40" s="171"/>
      <c r="M40" s="171"/>
      <c r="N40" s="171"/>
      <c r="O40" s="171"/>
      <c r="P40" s="9"/>
    </row>
    <row r="41" spans="1:16" ht="19.5" customHeight="1">
      <c r="A41" s="165"/>
      <c r="B41" s="165"/>
      <c r="C41" s="61"/>
      <c r="D41" s="61"/>
      <c r="E41" s="61"/>
      <c r="F41" s="61"/>
      <c r="G41" s="61"/>
      <c r="H41" s="116"/>
      <c r="I41" s="171"/>
      <c r="J41" s="171"/>
      <c r="K41" s="171"/>
      <c r="L41" s="171"/>
      <c r="M41" s="171"/>
      <c r="N41" s="171"/>
      <c r="O41" s="171"/>
      <c r="P41" s="9"/>
    </row>
    <row r="42" spans="1:16" ht="19.5" customHeight="1">
      <c r="A42" s="165"/>
      <c r="B42" s="165"/>
      <c r="C42" s="130"/>
      <c r="D42" s="130"/>
      <c r="E42" s="130"/>
      <c r="F42" s="130"/>
      <c r="G42" s="130"/>
      <c r="H42" s="116"/>
      <c r="I42" s="171"/>
      <c r="J42" s="171"/>
      <c r="K42" s="171"/>
      <c r="L42" s="171"/>
      <c r="M42" s="171"/>
      <c r="N42" s="171"/>
      <c r="O42" s="171"/>
      <c r="P42" s="9"/>
    </row>
    <row r="43" spans="1:16" ht="19.5" customHeight="1">
      <c r="A43" s="166"/>
      <c r="B43" s="166"/>
      <c r="C43" s="131"/>
      <c r="D43" s="131"/>
      <c r="E43" s="131"/>
      <c r="F43" s="131"/>
      <c r="G43" s="131"/>
      <c r="H43" s="116"/>
      <c r="I43" s="167"/>
      <c r="J43" s="167"/>
      <c r="K43" s="167"/>
      <c r="L43" s="167"/>
      <c r="M43" s="167"/>
      <c r="N43" s="167"/>
      <c r="O43" s="167"/>
      <c r="P43" s="9"/>
    </row>
    <row r="44" spans="1:16" ht="5.25" customHeight="1">
      <c r="A44" s="27"/>
      <c r="B44" s="27"/>
      <c r="C44" s="74"/>
      <c r="D44" s="74"/>
      <c r="E44" s="74"/>
      <c r="F44" s="74"/>
      <c r="G44" s="74"/>
      <c r="H44" s="116"/>
      <c r="I44" s="116"/>
      <c r="J44" s="116"/>
      <c r="K44" s="116"/>
      <c r="L44" s="116"/>
      <c r="M44" s="116"/>
      <c r="N44" s="116"/>
      <c r="O44" s="116"/>
      <c r="P44" s="9"/>
    </row>
    <row r="45" spans="1:16" ht="6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9"/>
    </row>
    <row r="46" spans="1:16" ht="19.5" customHeight="1">
      <c r="A46" s="74"/>
      <c r="B46" s="74"/>
      <c r="C46" s="74"/>
      <c r="D46" s="74"/>
      <c r="E46" s="74"/>
      <c r="F46" s="74"/>
      <c r="G46" s="74"/>
      <c r="H46" s="116"/>
      <c r="I46" s="74"/>
      <c r="J46" s="74"/>
      <c r="K46" s="74"/>
      <c r="L46" s="74"/>
      <c r="M46" s="74"/>
      <c r="N46" s="74"/>
      <c r="O46" s="74"/>
      <c r="P46" s="9"/>
    </row>
    <row r="47" spans="1:16" ht="19.5" customHeight="1">
      <c r="A47" s="170"/>
      <c r="B47" s="170"/>
      <c r="C47" s="129"/>
      <c r="D47" s="129"/>
      <c r="E47" s="129"/>
      <c r="F47" s="129"/>
      <c r="G47" s="129"/>
      <c r="H47" s="116"/>
      <c r="I47" s="170"/>
      <c r="J47" s="170"/>
      <c r="K47" s="129"/>
      <c r="L47" s="129"/>
      <c r="M47" s="129"/>
      <c r="N47" s="129"/>
      <c r="O47" s="129"/>
      <c r="P47" s="9"/>
    </row>
    <row r="48" spans="1:16" ht="19.5" customHeight="1">
      <c r="A48" s="168"/>
      <c r="B48" s="82"/>
      <c r="C48" s="61"/>
      <c r="D48" s="61"/>
      <c r="E48" s="61"/>
      <c r="F48" s="61"/>
      <c r="G48" s="61"/>
      <c r="H48" s="116"/>
      <c r="I48" s="168"/>
      <c r="J48" s="82"/>
      <c r="K48" s="61"/>
      <c r="L48" s="61"/>
      <c r="M48" s="61"/>
      <c r="N48" s="61"/>
      <c r="O48" s="61"/>
      <c r="P48" s="9"/>
    </row>
    <row r="49" spans="1:16" ht="19.5" customHeight="1">
      <c r="A49" s="168"/>
      <c r="B49" s="82"/>
      <c r="C49" s="61"/>
      <c r="D49" s="61"/>
      <c r="E49" s="61"/>
      <c r="F49" s="61"/>
      <c r="G49" s="61"/>
      <c r="H49" s="116"/>
      <c r="I49" s="168"/>
      <c r="J49" s="82"/>
      <c r="K49" s="61"/>
      <c r="L49" s="61"/>
      <c r="M49" s="61"/>
      <c r="N49" s="61"/>
      <c r="O49" s="61"/>
      <c r="P49" s="9"/>
    </row>
    <row r="50" spans="1:16" ht="19.5" customHeight="1">
      <c r="A50" s="168"/>
      <c r="B50" s="82"/>
      <c r="C50" s="61"/>
      <c r="D50" s="61"/>
      <c r="E50" s="61"/>
      <c r="F50" s="61"/>
      <c r="G50" s="61"/>
      <c r="H50" s="116"/>
      <c r="I50" s="168"/>
      <c r="J50" s="82"/>
      <c r="K50" s="61"/>
      <c r="L50" s="61"/>
      <c r="M50" s="61"/>
      <c r="N50" s="61"/>
      <c r="O50" s="61"/>
      <c r="P50" s="9"/>
    </row>
    <row r="51" spans="1:16" ht="19.5" customHeight="1">
      <c r="A51" s="168"/>
      <c r="B51" s="82"/>
      <c r="C51" s="61"/>
      <c r="D51" s="61"/>
      <c r="E51" s="61"/>
      <c r="F51" s="61"/>
      <c r="G51" s="61"/>
      <c r="H51" s="116"/>
      <c r="I51" s="165"/>
      <c r="J51" s="165"/>
      <c r="K51" s="61"/>
      <c r="L51" s="61"/>
      <c r="M51" s="61"/>
      <c r="N51" s="61"/>
      <c r="O51" s="61"/>
      <c r="P51" s="9"/>
    </row>
    <row r="52" spans="1:16" ht="19.5" customHeight="1">
      <c r="A52" s="168"/>
      <c r="B52" s="82"/>
      <c r="C52" s="61"/>
      <c r="D52" s="61"/>
      <c r="E52" s="61"/>
      <c r="F52" s="61"/>
      <c r="G52" s="61"/>
      <c r="H52" s="116"/>
      <c r="I52" s="168"/>
      <c r="J52" s="82"/>
      <c r="K52" s="61"/>
      <c r="L52" s="61"/>
      <c r="M52" s="61"/>
      <c r="N52" s="61"/>
      <c r="O52" s="61"/>
      <c r="P52" s="9"/>
    </row>
    <row r="53" spans="1:16" ht="19.5" customHeight="1">
      <c r="A53" s="168"/>
      <c r="B53" s="82"/>
      <c r="C53" s="61"/>
      <c r="D53" s="61"/>
      <c r="E53" s="61"/>
      <c r="F53" s="61"/>
      <c r="G53" s="61"/>
      <c r="H53" s="116"/>
      <c r="I53" s="168"/>
      <c r="J53" s="82"/>
      <c r="K53" s="61"/>
      <c r="L53" s="61"/>
      <c r="M53" s="61"/>
      <c r="N53" s="61"/>
      <c r="O53" s="61"/>
      <c r="P53" s="9"/>
    </row>
    <row r="54" spans="1:16" ht="19.5" customHeight="1">
      <c r="A54" s="165"/>
      <c r="B54" s="165"/>
      <c r="C54" s="61"/>
      <c r="D54" s="61"/>
      <c r="E54" s="61"/>
      <c r="F54" s="61"/>
      <c r="G54" s="61"/>
      <c r="H54" s="116"/>
      <c r="I54" s="168"/>
      <c r="J54" s="82"/>
      <c r="K54" s="61"/>
      <c r="L54" s="61"/>
      <c r="M54" s="61"/>
      <c r="N54" s="61"/>
      <c r="O54" s="61"/>
      <c r="P54" s="9"/>
    </row>
    <row r="55" spans="1:16" ht="19.5" customHeight="1">
      <c r="A55" s="168"/>
      <c r="B55" s="82"/>
      <c r="C55" s="61"/>
      <c r="D55" s="61"/>
      <c r="E55" s="61"/>
      <c r="F55" s="61"/>
      <c r="G55" s="61"/>
      <c r="H55" s="116"/>
      <c r="I55" s="165"/>
      <c r="J55" s="165"/>
      <c r="K55" s="61"/>
      <c r="L55" s="61"/>
      <c r="M55" s="61"/>
      <c r="N55" s="61"/>
      <c r="O55" s="61"/>
      <c r="P55" s="9"/>
    </row>
    <row r="56" spans="1:16" ht="19.5" customHeight="1">
      <c r="A56" s="168"/>
      <c r="B56" s="82"/>
      <c r="C56" s="61"/>
      <c r="D56" s="61"/>
      <c r="E56" s="61"/>
      <c r="F56" s="61"/>
      <c r="G56" s="61"/>
      <c r="H56" s="116"/>
      <c r="I56" s="165"/>
      <c r="J56" s="165"/>
      <c r="K56" s="61"/>
      <c r="L56" s="61"/>
      <c r="M56" s="61"/>
      <c r="N56" s="61"/>
      <c r="O56" s="61"/>
      <c r="P56" s="9"/>
    </row>
    <row r="57" spans="1:16" ht="19.5" customHeight="1">
      <c r="A57" s="168"/>
      <c r="B57" s="82"/>
      <c r="C57" s="61"/>
      <c r="D57" s="61"/>
      <c r="E57" s="61"/>
      <c r="F57" s="61"/>
      <c r="G57" s="61"/>
      <c r="H57" s="116"/>
      <c r="I57" s="165"/>
      <c r="J57" s="165"/>
      <c r="K57" s="130"/>
      <c r="L57" s="130"/>
      <c r="M57" s="130"/>
      <c r="N57" s="130"/>
      <c r="O57" s="130"/>
      <c r="P57" s="9"/>
    </row>
    <row r="58" spans="1:16" ht="19.5" customHeight="1">
      <c r="A58" s="168"/>
      <c r="B58" s="82"/>
      <c r="C58" s="61"/>
      <c r="D58" s="61"/>
      <c r="E58" s="61"/>
      <c r="F58" s="61"/>
      <c r="G58" s="61"/>
      <c r="H58" s="116"/>
      <c r="I58" s="166"/>
      <c r="J58" s="166"/>
      <c r="K58" s="131"/>
      <c r="L58" s="131"/>
      <c r="M58" s="131"/>
      <c r="N58" s="131"/>
      <c r="O58" s="131"/>
      <c r="P58" s="9"/>
    </row>
    <row r="59" spans="1:16" ht="19.5" customHeight="1">
      <c r="A59" s="168"/>
      <c r="B59" s="82"/>
      <c r="C59" s="61"/>
      <c r="D59" s="61"/>
      <c r="E59" s="61"/>
      <c r="F59" s="61"/>
      <c r="G59" s="61"/>
      <c r="H59" s="116"/>
      <c r="I59" s="116"/>
      <c r="J59" s="116"/>
      <c r="K59" s="116"/>
      <c r="L59" s="116"/>
      <c r="M59" s="116"/>
      <c r="N59" s="116"/>
      <c r="O59" s="116"/>
      <c r="P59" s="9"/>
    </row>
    <row r="60" spans="1:16" ht="19.5" customHeight="1">
      <c r="A60" s="168"/>
      <c r="B60" s="82"/>
      <c r="C60" s="61"/>
      <c r="D60" s="61"/>
      <c r="E60" s="61"/>
      <c r="F60" s="61"/>
      <c r="G60" s="61"/>
      <c r="H60" s="116"/>
      <c r="I60" s="169"/>
      <c r="J60" s="169"/>
      <c r="K60" s="169"/>
      <c r="L60" s="169"/>
      <c r="M60" s="169"/>
      <c r="N60" s="169"/>
      <c r="O60" s="169"/>
      <c r="P60" s="9"/>
    </row>
    <row r="61" spans="1:16" ht="19.5" customHeight="1">
      <c r="A61" s="165"/>
      <c r="B61" s="165"/>
      <c r="C61" s="61"/>
      <c r="D61" s="61"/>
      <c r="E61" s="61"/>
      <c r="F61" s="61"/>
      <c r="G61" s="61"/>
      <c r="H61" s="116"/>
      <c r="I61" s="167"/>
      <c r="J61" s="167"/>
      <c r="K61" s="167"/>
      <c r="L61" s="167"/>
      <c r="M61" s="167"/>
      <c r="N61" s="167"/>
      <c r="O61" s="167"/>
      <c r="P61" s="9"/>
    </row>
    <row r="62" spans="1:16" ht="19.5" customHeight="1">
      <c r="A62" s="165"/>
      <c r="B62" s="165"/>
      <c r="C62" s="61"/>
      <c r="D62" s="61"/>
      <c r="E62" s="61"/>
      <c r="F62" s="61"/>
      <c r="G62" s="61"/>
      <c r="H62" s="116"/>
      <c r="I62" s="167"/>
      <c r="J62" s="167"/>
      <c r="K62" s="167"/>
      <c r="L62" s="167"/>
      <c r="M62" s="167"/>
      <c r="N62" s="167"/>
      <c r="O62" s="167"/>
      <c r="P62" s="9"/>
    </row>
    <row r="63" spans="1:16" ht="19.5" customHeight="1">
      <c r="A63" s="165"/>
      <c r="B63" s="165"/>
      <c r="C63" s="130"/>
      <c r="D63" s="130"/>
      <c r="E63" s="130"/>
      <c r="F63" s="130"/>
      <c r="G63" s="130"/>
      <c r="H63" s="116"/>
      <c r="I63" s="167"/>
      <c r="J63" s="167"/>
      <c r="K63" s="167"/>
      <c r="L63" s="167"/>
      <c r="M63" s="167"/>
      <c r="N63" s="167"/>
      <c r="O63" s="167"/>
      <c r="P63" s="9"/>
    </row>
    <row r="64" spans="1:16" ht="19.5" customHeight="1">
      <c r="A64" s="166"/>
      <c r="B64" s="166"/>
      <c r="C64" s="131"/>
      <c r="D64" s="131"/>
      <c r="E64" s="131"/>
      <c r="F64" s="131"/>
      <c r="G64" s="131"/>
      <c r="H64" s="116"/>
      <c r="I64" s="116"/>
      <c r="J64" s="116"/>
      <c r="K64" s="116"/>
      <c r="L64" s="116"/>
      <c r="M64" s="116"/>
      <c r="N64" s="116"/>
      <c r="O64" s="116"/>
      <c r="P64" s="9"/>
    </row>
    <row r="65" spans="1:16" ht="13.5">
      <c r="A65" s="132"/>
      <c r="B65" s="9"/>
      <c r="C65" s="9"/>
      <c r="D65" s="133"/>
      <c r="E65" s="9"/>
      <c r="F65" s="9"/>
      <c r="G65" s="132"/>
      <c r="H65" s="9"/>
      <c r="I65" s="9"/>
      <c r="J65" s="9"/>
      <c r="K65" s="9"/>
      <c r="L65" s="9"/>
      <c r="M65" s="9"/>
      <c r="N65" s="9"/>
      <c r="O65" s="9"/>
      <c r="P65" s="9"/>
    </row>
    <row r="66" spans="1:16" ht="13.5">
      <c r="A66" s="132"/>
      <c r="B66" s="9"/>
      <c r="C66" s="9"/>
      <c r="D66" s="133"/>
      <c r="E66" s="9"/>
      <c r="F66" s="9"/>
      <c r="G66" s="132"/>
      <c r="H66" s="9"/>
      <c r="I66" s="9"/>
      <c r="J66" s="9"/>
      <c r="K66" s="9"/>
      <c r="L66" s="9"/>
      <c r="M66" s="9"/>
      <c r="N66" s="9"/>
      <c r="O66" s="9"/>
      <c r="P66" s="9"/>
    </row>
    <row r="67" spans="1:16" ht="13.5">
      <c r="A67" s="132"/>
      <c r="B67" s="9"/>
      <c r="C67" s="9"/>
      <c r="D67" s="133"/>
      <c r="E67" s="9"/>
      <c r="F67" s="9"/>
      <c r="G67" s="132"/>
      <c r="H67" s="9"/>
      <c r="I67" s="9"/>
      <c r="J67" s="9"/>
      <c r="K67" s="9"/>
      <c r="L67" s="9"/>
      <c r="M67" s="9"/>
      <c r="N67" s="9"/>
      <c r="O67" s="9"/>
      <c r="P67" s="9"/>
    </row>
    <row r="68" spans="1:16" ht="13.5">
      <c r="A68" s="132"/>
      <c r="B68" s="9"/>
      <c r="C68" s="9"/>
      <c r="D68" s="133"/>
      <c r="E68" s="9"/>
      <c r="F68" s="9"/>
      <c r="G68" s="132"/>
      <c r="H68" s="9"/>
      <c r="I68" s="9"/>
      <c r="J68" s="9"/>
      <c r="K68" s="9"/>
      <c r="L68" s="9"/>
      <c r="M68" s="9"/>
      <c r="N68" s="9"/>
      <c r="O68" s="9"/>
      <c r="P68" s="9"/>
    </row>
    <row r="69" spans="1:16" ht="13.5">
      <c r="A69" s="132"/>
      <c r="B69" s="9"/>
      <c r="C69" s="9"/>
      <c r="D69" s="133"/>
      <c r="E69" s="9"/>
      <c r="F69" s="9"/>
      <c r="G69" s="132"/>
      <c r="H69" s="9"/>
      <c r="I69" s="9"/>
      <c r="J69" s="9"/>
      <c r="K69" s="9"/>
      <c r="L69" s="9"/>
      <c r="M69" s="9"/>
      <c r="N69" s="9"/>
      <c r="O69" s="9"/>
      <c r="P69" s="9"/>
    </row>
    <row r="70" spans="1:16" ht="13.5">
      <c r="A70" s="132"/>
      <c r="B70" s="9"/>
      <c r="C70" s="9"/>
      <c r="D70" s="133"/>
      <c r="E70" s="9"/>
      <c r="F70" s="9"/>
      <c r="G70" s="132"/>
      <c r="H70" s="9"/>
      <c r="I70" s="9"/>
      <c r="J70" s="9"/>
      <c r="K70" s="9"/>
      <c r="L70" s="9"/>
      <c r="M70" s="9"/>
      <c r="N70" s="9"/>
      <c r="O70" s="9"/>
      <c r="P70" s="9"/>
    </row>
    <row r="71" spans="1:16" ht="13.5">
      <c r="A71" s="132"/>
      <c r="B71" s="9"/>
      <c r="C71" s="9"/>
      <c r="D71" s="133"/>
      <c r="E71" s="9"/>
      <c r="F71" s="9"/>
      <c r="G71" s="132"/>
      <c r="H71" s="9"/>
      <c r="I71" s="9"/>
      <c r="J71" s="9"/>
      <c r="K71" s="9"/>
      <c r="L71" s="9"/>
      <c r="M71" s="9"/>
      <c r="N71" s="9"/>
      <c r="O71" s="9"/>
      <c r="P71" s="9"/>
    </row>
    <row r="72" spans="1:16" ht="13.5">
      <c r="A72" s="132"/>
      <c r="B72" s="9"/>
      <c r="C72" s="9"/>
      <c r="D72" s="133"/>
      <c r="E72" s="9"/>
      <c r="F72" s="9"/>
      <c r="G72" s="132"/>
      <c r="H72" s="9"/>
      <c r="I72" s="9"/>
      <c r="J72" s="9"/>
      <c r="K72" s="9"/>
      <c r="L72" s="9"/>
      <c r="M72" s="9"/>
      <c r="N72" s="9"/>
      <c r="O72" s="9"/>
      <c r="P72" s="9"/>
    </row>
    <row r="73" spans="1:16" ht="13.5">
      <c r="A73" s="132"/>
      <c r="B73" s="9"/>
      <c r="C73" s="9"/>
      <c r="D73" s="133"/>
      <c r="E73" s="9"/>
      <c r="F73" s="9"/>
      <c r="G73" s="132"/>
      <c r="H73" s="9"/>
      <c r="I73" s="9"/>
      <c r="J73" s="9"/>
      <c r="K73" s="9"/>
      <c r="L73" s="9"/>
      <c r="M73" s="9"/>
      <c r="N73" s="9"/>
      <c r="O73" s="9"/>
      <c r="P73" s="9"/>
    </row>
  </sheetData>
  <sheetProtection/>
  <mergeCells count="60">
    <mergeCell ref="A20:B20"/>
    <mergeCell ref="A5:B5"/>
    <mergeCell ref="A6:A11"/>
    <mergeCell ref="A12:B12"/>
    <mergeCell ref="I19:O20"/>
    <mergeCell ref="I5:J5"/>
    <mergeCell ref="I6:I8"/>
    <mergeCell ref="I9:J9"/>
    <mergeCell ref="I10:I12"/>
    <mergeCell ref="M1:O1"/>
    <mergeCell ref="M2:O2"/>
    <mergeCell ref="I39:O39"/>
    <mergeCell ref="I35:J35"/>
    <mergeCell ref="A22:B22"/>
    <mergeCell ref="I26:J26"/>
    <mergeCell ref="I27:I29"/>
    <mergeCell ref="I37:J37"/>
    <mergeCell ref="I30:J30"/>
    <mergeCell ref="I31:I33"/>
    <mergeCell ref="I34:J34"/>
    <mergeCell ref="I18:O18"/>
    <mergeCell ref="I21:O21"/>
    <mergeCell ref="A13:A18"/>
    <mergeCell ref="A19:B19"/>
    <mergeCell ref="A21:B21"/>
    <mergeCell ref="I13:J13"/>
    <mergeCell ref="I14:J14"/>
    <mergeCell ref="I15:J15"/>
    <mergeCell ref="I16:J16"/>
    <mergeCell ref="A26:B26"/>
    <mergeCell ref="A27:A32"/>
    <mergeCell ref="A33:B33"/>
    <mergeCell ref="A34:A39"/>
    <mergeCell ref="A43:B43"/>
    <mergeCell ref="I47:J47"/>
    <mergeCell ref="I48:I50"/>
    <mergeCell ref="I36:J36"/>
    <mergeCell ref="A41:B41"/>
    <mergeCell ref="I43:O43"/>
    <mergeCell ref="I40:O42"/>
    <mergeCell ref="A40:B40"/>
    <mergeCell ref="A47:B47"/>
    <mergeCell ref="A42:B42"/>
    <mergeCell ref="A64:B64"/>
    <mergeCell ref="I51:J51"/>
    <mergeCell ref="I52:I54"/>
    <mergeCell ref="A61:B61"/>
    <mergeCell ref="I62:O62"/>
    <mergeCell ref="I63:O63"/>
    <mergeCell ref="A62:B62"/>
    <mergeCell ref="A63:B63"/>
    <mergeCell ref="I56:J56"/>
    <mergeCell ref="I60:O60"/>
    <mergeCell ref="I57:J57"/>
    <mergeCell ref="I58:J58"/>
    <mergeCell ref="I61:O61"/>
    <mergeCell ref="A48:A53"/>
    <mergeCell ref="A54:B54"/>
    <mergeCell ref="A55:A60"/>
    <mergeCell ref="I55:J55"/>
  </mergeCells>
  <printOptions horizontalCentered="1"/>
  <pageMargins left="0.5905511811023623" right="0.5905511811023623" top="0.24" bottom="0.21" header="0.2" footer="0.196850393700787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KHC091</dc:creator>
  <cp:keywords/>
  <dc:description/>
  <cp:lastModifiedBy>Miyazaki</cp:lastModifiedBy>
  <cp:lastPrinted>2014-01-30T04:44:32Z</cp:lastPrinted>
  <dcterms:created xsi:type="dcterms:W3CDTF">2003-03-06T04:09:43Z</dcterms:created>
  <dcterms:modified xsi:type="dcterms:W3CDTF">2014-02-13T09:48:48Z</dcterms:modified>
  <cp:category/>
  <cp:version/>
  <cp:contentType/>
  <cp:contentStatus/>
</cp:coreProperties>
</file>