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岡部中学校1975同窓会\第４回資料（吉田・矢内）\"/>
    </mc:Choice>
  </mc:AlternateContent>
  <xr:revisionPtr revIDLastSave="0" documentId="13_ncr:1_{5122C5ED-1AAF-475E-AC97-2E7C5882194F}" xr6:coauthVersionLast="47" xr6:coauthVersionMax="47" xr10:uidLastSave="{00000000-0000-0000-0000-000000000000}"/>
  <bookViews>
    <workbookView xWindow="-108" yWindow="-108" windowWidth="23256" windowHeight="12576" xr2:uid="{78ABB6F4-FA1B-4758-8AA5-A4C5147D290C}"/>
  </bookViews>
  <sheets>
    <sheet name="2025年会計報告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4" i="1"/>
  <c r="F25" i="1"/>
  <c r="F26" i="1"/>
  <c r="F27" i="1"/>
  <c r="F23" i="1"/>
  <c r="F22" i="1"/>
  <c r="F5" i="1"/>
  <c r="F7" i="1" s="1"/>
  <c r="F20" i="1"/>
  <c r="F19" i="1"/>
  <c r="F18" i="1"/>
  <c r="F16" i="1"/>
  <c r="F14" i="1"/>
  <c r="F12" i="1"/>
  <c r="F13" i="1"/>
  <c r="F11" i="1"/>
  <c r="F31" i="1" l="1"/>
  <c r="F33" i="1" s="1"/>
</calcChain>
</file>

<file path=xl/sharedStrings.xml><?xml version="1.0" encoding="utf-8"?>
<sst xmlns="http://schemas.openxmlformats.org/spreadsheetml/2006/main" count="76" uniqueCount="52">
  <si>
    <t>前回繰越金</t>
    <rPh sb="0" eb="2">
      <t>ゼンカイ</t>
    </rPh>
    <rPh sb="2" eb="5">
      <t>クリコシキン</t>
    </rPh>
    <phoneticPr fontId="2"/>
  </si>
  <si>
    <t>単　金</t>
    <rPh sb="0" eb="1">
      <t>タン</t>
    </rPh>
    <rPh sb="2" eb="3">
      <t>キン</t>
    </rPh>
    <phoneticPr fontId="2"/>
  </si>
  <si>
    <t>合　計</t>
    <rPh sb="0" eb="1">
      <t>ゴウ</t>
    </rPh>
    <rPh sb="2" eb="3">
      <t>ケイ</t>
    </rPh>
    <phoneticPr fontId="2"/>
  </si>
  <si>
    <t>備　　　考</t>
    <rPh sb="0" eb="1">
      <t>ビ</t>
    </rPh>
    <rPh sb="4" eb="5">
      <t>コウ</t>
    </rPh>
    <phoneticPr fontId="2"/>
  </si>
  <si>
    <t>会費</t>
    <rPh sb="0" eb="2">
      <t>カイヒ</t>
    </rPh>
    <phoneticPr fontId="2"/>
  </si>
  <si>
    <t>２．支出</t>
    <rPh sb="2" eb="4">
      <t>シシュツ</t>
    </rPh>
    <phoneticPr fontId="2"/>
  </si>
  <si>
    <t>１．収入</t>
    <rPh sb="2" eb="4">
      <t>シュウニュウ</t>
    </rPh>
    <phoneticPr fontId="2"/>
  </si>
  <si>
    <t>収入計</t>
    <rPh sb="0" eb="2">
      <t>シュウニュウ</t>
    </rPh>
    <rPh sb="2" eb="3">
      <t>ケイ</t>
    </rPh>
    <phoneticPr fontId="2"/>
  </si>
  <si>
    <t>＜案内状発送＞</t>
    <rPh sb="1" eb="4">
      <t>アンナイジョウ</t>
    </rPh>
    <rPh sb="4" eb="6">
      <t>ハッソウ</t>
    </rPh>
    <phoneticPr fontId="2"/>
  </si>
  <si>
    <t>日付</t>
    <rPh sb="0" eb="2">
      <t>ヒヅケ</t>
    </rPh>
    <phoneticPr fontId="2"/>
  </si>
  <si>
    <t>6/16</t>
    <phoneticPr fontId="2"/>
  </si>
  <si>
    <t>6/25</t>
    <phoneticPr fontId="2"/>
  </si>
  <si>
    <t>7/14</t>
    <phoneticPr fontId="2"/>
  </si>
  <si>
    <t>ｷｬﾉﾝ純正黒×2本、5色ﾏﾙﾁﾊﾟｯｸ×1本</t>
    <rPh sb="4" eb="6">
      <t>ジュンセイ</t>
    </rPh>
    <rPh sb="6" eb="7">
      <t>クロ</t>
    </rPh>
    <rPh sb="9" eb="10">
      <t>ホン</t>
    </rPh>
    <rPh sb="12" eb="13">
      <t>ショク</t>
    </rPh>
    <phoneticPr fontId="2"/>
  </si>
  <si>
    <t>＜備品＞</t>
    <rPh sb="1" eb="3">
      <t>ビヒン</t>
    </rPh>
    <phoneticPr fontId="2"/>
  </si>
  <si>
    <t>8/19</t>
    <phoneticPr fontId="2"/>
  </si>
  <si>
    <t>首掛けｽﾄﾗｯﾌﾟ35枚入り×2　70名分</t>
    <rPh sb="0" eb="2">
      <t>クビカ</t>
    </rPh>
    <rPh sb="11" eb="12">
      <t>マイ</t>
    </rPh>
    <rPh sb="12" eb="13">
      <t>イ</t>
    </rPh>
    <rPh sb="19" eb="20">
      <t>メイ</t>
    </rPh>
    <rPh sb="20" eb="21">
      <t>ブン</t>
    </rPh>
    <phoneticPr fontId="2"/>
  </si>
  <si>
    <t>＜会議＞</t>
    <rPh sb="1" eb="3">
      <t>カイギ</t>
    </rPh>
    <phoneticPr fontId="2"/>
  </si>
  <si>
    <t>8/9</t>
    <phoneticPr fontId="2"/>
  </si>
  <si>
    <t>8/24</t>
    <phoneticPr fontId="2"/>
  </si>
  <si>
    <t>岡部公民館多目的室(1ｈ：300円)</t>
    <rPh sb="0" eb="2">
      <t>オカベ</t>
    </rPh>
    <rPh sb="2" eb="5">
      <t>コウミンカン</t>
    </rPh>
    <rPh sb="5" eb="9">
      <t>タモクテキシツ</t>
    </rPh>
    <rPh sb="16" eb="17">
      <t>エン</t>
    </rPh>
    <phoneticPr fontId="2"/>
  </si>
  <si>
    <t>数量</t>
    <rPh sb="0" eb="2">
      <t>スウリョウ</t>
    </rPh>
    <phoneticPr fontId="2"/>
  </si>
  <si>
    <t>支出計</t>
    <rPh sb="0" eb="2">
      <t>シシュツ</t>
    </rPh>
    <rPh sb="2" eb="3">
      <t>ケイ</t>
    </rPh>
    <phoneticPr fontId="2"/>
  </si>
  <si>
    <t>9/6</t>
    <phoneticPr fontId="2"/>
  </si>
  <si>
    <t>五州園受付　参加者６5名</t>
    <rPh sb="0" eb="1">
      <t>ゴ</t>
    </rPh>
    <rPh sb="1" eb="3">
      <t>シュウエン</t>
    </rPh>
    <rPh sb="3" eb="5">
      <t>ウケツケ</t>
    </rPh>
    <rPh sb="6" eb="8">
      <t>サンカ</t>
    </rPh>
    <rPh sb="8" eb="9">
      <t>シャ</t>
    </rPh>
    <rPh sb="11" eb="12">
      <t>メイ</t>
    </rPh>
    <phoneticPr fontId="2"/>
  </si>
  <si>
    <t>9/13</t>
    <phoneticPr fontId="2"/>
  </si>
  <si>
    <t>横看板</t>
    <rPh sb="0" eb="1">
      <t>ヨコ</t>
    </rPh>
    <rPh sb="1" eb="3">
      <t>カンバン</t>
    </rPh>
    <phoneticPr fontId="2"/>
  </si>
  <si>
    <t>プロジェクター使用料</t>
    <rPh sb="7" eb="10">
      <t>シヨウリョウ</t>
    </rPh>
    <phoneticPr fontId="2"/>
  </si>
  <si>
    <t>スクリーン使用料</t>
    <rPh sb="5" eb="8">
      <t>シヨウリョウ</t>
    </rPh>
    <phoneticPr fontId="2"/>
  </si>
  <si>
    <t>カラオケ使用料</t>
    <rPh sb="4" eb="7">
      <t>シヨウリョウ</t>
    </rPh>
    <phoneticPr fontId="2"/>
  </si>
  <si>
    <t>記念写真</t>
    <rPh sb="0" eb="4">
      <t>キネンシャシン</t>
    </rPh>
    <phoneticPr fontId="2"/>
  </si>
  <si>
    <t>次回繰越金</t>
    <rPh sb="0" eb="2">
      <t>ジカイ</t>
    </rPh>
    <rPh sb="2" eb="4">
      <t>クリコシ</t>
    </rPh>
    <rPh sb="4" eb="5">
      <t>キン</t>
    </rPh>
    <phoneticPr fontId="2"/>
  </si>
  <si>
    <t>解散式</t>
    <rPh sb="0" eb="3">
      <t>カイサンシキ</t>
    </rPh>
    <phoneticPr fontId="2"/>
  </si>
  <si>
    <t>9/27</t>
    <phoneticPr fontId="2"/>
  </si>
  <si>
    <t>3．残高（収入ー支出）</t>
    <rPh sb="2" eb="4">
      <t>ザンダカ</t>
    </rPh>
    <rPh sb="5" eb="7">
      <t>シュウニュウ</t>
    </rPh>
    <rPh sb="8" eb="10">
      <t>シシュツ</t>
    </rPh>
    <phoneticPr fontId="2"/>
  </si>
  <si>
    <t>幹事団解散式経費</t>
    <rPh sb="0" eb="3">
      <t>カンジダン</t>
    </rPh>
    <rPh sb="3" eb="6">
      <t>カイサンシキ</t>
    </rPh>
    <rPh sb="6" eb="8">
      <t>ケイヒ</t>
    </rPh>
    <phoneticPr fontId="2"/>
  </si>
  <si>
    <t>以上の通り、会計報告いたします。</t>
    <rPh sb="0" eb="2">
      <t>イジョウ</t>
    </rPh>
    <rPh sb="3" eb="4">
      <t>トオ</t>
    </rPh>
    <rPh sb="6" eb="8">
      <t>カイケイ</t>
    </rPh>
    <rPh sb="8" eb="10">
      <t>ホウコク</t>
    </rPh>
    <phoneticPr fontId="2"/>
  </si>
  <si>
    <t>（税抜）</t>
    <rPh sb="1" eb="3">
      <t>ゼイヌ</t>
    </rPh>
    <phoneticPr fontId="2"/>
  </si>
  <si>
    <t>同窓会プラン(飲食費)</t>
    <rPh sb="0" eb="3">
      <t>ドウソウカイ</t>
    </rPh>
    <rPh sb="7" eb="9">
      <t>インショク</t>
    </rPh>
    <phoneticPr fontId="2"/>
  </si>
  <si>
    <t>消費税・サービス料</t>
    <rPh sb="0" eb="2">
      <t>ショウヒ</t>
    </rPh>
    <rPh sb="2" eb="3">
      <t>ゼイ</t>
    </rPh>
    <rPh sb="8" eb="9">
      <t>リョウ</t>
    </rPh>
    <phoneticPr fontId="2"/>
  </si>
  <si>
    <t>第４回　岡部中学校1975年度卒同窓会　会計報告</t>
    <rPh sb="0" eb="1">
      <t>ダイ</t>
    </rPh>
    <rPh sb="2" eb="3">
      <t>カイ</t>
    </rPh>
    <rPh sb="4" eb="9">
      <t>オカベチュウガッコウ</t>
    </rPh>
    <rPh sb="13" eb="15">
      <t>ネンド</t>
    </rPh>
    <rPh sb="15" eb="16">
      <t>ソツ</t>
    </rPh>
    <rPh sb="16" eb="19">
      <t>ドウソウカイ</t>
    </rPh>
    <rPh sb="20" eb="24">
      <t>カイケイホウコク</t>
    </rPh>
    <phoneticPr fontId="2"/>
  </si>
  <si>
    <t>往復ハガキ</t>
    <rPh sb="0" eb="2">
      <t>オウフク</t>
    </rPh>
    <phoneticPr fontId="2"/>
  </si>
  <si>
    <t>主田寿男　様　 [寸志]</t>
    <rPh sb="0" eb="2">
      <t>ヌシダ</t>
    </rPh>
    <rPh sb="2" eb="4">
      <t>トシオ</t>
    </rPh>
    <rPh sb="5" eb="6">
      <t>サマ</t>
    </rPh>
    <rPh sb="9" eb="11">
      <t>スンシ</t>
    </rPh>
    <phoneticPr fontId="2"/>
  </si>
  <si>
    <t>「ありがとうございました！」</t>
    <phoneticPr fontId="2"/>
  </si>
  <si>
    <t>支払合計￥573,800（税込）</t>
    <rPh sb="0" eb="2">
      <t>シハラ</t>
    </rPh>
    <rPh sb="2" eb="4">
      <t>ゴウケイ</t>
    </rPh>
    <rPh sb="13" eb="15">
      <t>ゼイコ</t>
    </rPh>
    <phoneticPr fontId="2"/>
  </si>
  <si>
    <t>（税抜）　※1名×7,000(2.5ｈ・税込)</t>
    <rPh sb="1" eb="3">
      <t>ゼイヌ</t>
    </rPh>
    <rPh sb="7" eb="8">
      <t>メイ</t>
    </rPh>
    <rPh sb="20" eb="22">
      <t>ゼイコ</t>
    </rPh>
    <phoneticPr fontId="2"/>
  </si>
  <si>
    <t>プリンター用インク</t>
    <rPh sb="5" eb="6">
      <t>ヨウ</t>
    </rPh>
    <phoneticPr fontId="2"/>
  </si>
  <si>
    <t>ネックストラップ</t>
    <phoneticPr fontId="2"/>
  </si>
  <si>
    <t>会議室借用</t>
    <rPh sb="0" eb="2">
      <t>カイギ</t>
    </rPh>
    <rPh sb="2" eb="3">
      <t>シツ</t>
    </rPh>
    <rPh sb="3" eb="5">
      <t>シャクヨウ</t>
    </rPh>
    <phoneticPr fontId="2"/>
  </si>
  <si>
    <t>＜宴会＞五州園　（領収書・明細別途）</t>
    <rPh sb="1" eb="3">
      <t>エンカイ</t>
    </rPh>
    <rPh sb="4" eb="6">
      <t>ゴシュウ</t>
    </rPh>
    <rPh sb="6" eb="7">
      <t>エン</t>
    </rPh>
    <rPh sb="9" eb="12">
      <t>リョウシュウショ</t>
    </rPh>
    <rPh sb="13" eb="15">
      <t>メイサイ</t>
    </rPh>
    <rPh sb="15" eb="17">
      <t>ベット</t>
    </rPh>
    <phoneticPr fontId="2"/>
  </si>
  <si>
    <t>消費税 \52,163   奉仕料 \37,547(値引-56)</t>
    <rPh sb="0" eb="3">
      <t>ショウヒゼイ</t>
    </rPh>
    <rPh sb="14" eb="17">
      <t>ホウシリョウ</t>
    </rPh>
    <rPh sb="26" eb="28">
      <t>ネビ</t>
    </rPh>
    <phoneticPr fontId="2"/>
  </si>
  <si>
    <t>加藤　通　　　吉田　聡　　　神岡克行</t>
    <rPh sb="0" eb="2">
      <t>カトウ</t>
    </rPh>
    <rPh sb="3" eb="4">
      <t>トオル</t>
    </rPh>
    <rPh sb="7" eb="9">
      <t>ヨシダ</t>
    </rPh>
    <rPh sb="10" eb="11">
      <t>サトシ</t>
    </rPh>
    <rPh sb="14" eb="16">
      <t>カミオカ</t>
    </rPh>
    <rPh sb="16" eb="17">
      <t>カツ</t>
    </rPh>
    <rPh sb="17" eb="18">
      <t>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</si>
</sst>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38" fontId="0" fillId="0" borderId="1" xfId="1" applyFont="1" applyBorder="1">
      <alignment vertical="center"/>
    </xf>
    <xf numFmtId="6" fontId="0" fillId="0" borderId="1" xfId="2" applyFont="1" applyBorder="1">
      <alignment vertical="center"/>
    </xf>
    <xf numFmtId="56" fontId="0" fillId="0" borderId="1" xfId="0" quotePrefix="1" applyNumberFormat="1" applyBorder="1" applyAlignment="1">
      <alignment horizontal="center" vertical="center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6" fontId="0" fillId="0" borderId="2" xfId="2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38" fontId="0" fillId="2" borderId="2" xfId="1" applyFont="1" applyFill="1" applyBorder="1">
      <alignment vertical="center"/>
    </xf>
    <xf numFmtId="6" fontId="0" fillId="2" borderId="2" xfId="2" applyFont="1" applyFill="1" applyBorder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38" fontId="0" fillId="0" borderId="4" xfId="1" applyFont="1" applyBorder="1">
      <alignment vertical="center"/>
    </xf>
    <xf numFmtId="6" fontId="0" fillId="0" borderId="4" xfId="2" applyFont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6" fontId="0" fillId="0" borderId="4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2" borderId="6" xfId="0" applyFill="1" applyBorder="1">
      <alignment vertical="center"/>
    </xf>
    <xf numFmtId="38" fontId="0" fillId="2" borderId="7" xfId="1" applyFont="1" applyFill="1" applyBorder="1">
      <alignment vertical="center"/>
    </xf>
    <xf numFmtId="6" fontId="0" fillId="2" borderId="7" xfId="2" applyFont="1" applyFill="1" applyBorder="1">
      <alignment vertical="center"/>
    </xf>
    <xf numFmtId="0" fontId="0" fillId="2" borderId="8" xfId="0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56" fontId="0" fillId="0" borderId="12" xfId="0" quotePrefix="1" applyNumberFormat="1" applyBorder="1" applyAlignment="1">
      <alignment horizontal="center" vertical="center"/>
    </xf>
    <xf numFmtId="6" fontId="0" fillId="0" borderId="12" xfId="2" applyFont="1" applyBorder="1">
      <alignment vertical="center"/>
    </xf>
    <xf numFmtId="38" fontId="0" fillId="0" borderId="12" xfId="1" applyFont="1" applyBorder="1">
      <alignment vertical="center"/>
    </xf>
    <xf numFmtId="0" fontId="0" fillId="0" borderId="13" xfId="0" applyBorder="1">
      <alignment vertical="center"/>
    </xf>
    <xf numFmtId="56" fontId="0" fillId="2" borderId="7" xfId="0" quotePrefix="1" applyNumberFormat="1" applyFill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3" borderId="17" xfId="0" applyFill="1" applyBorder="1">
      <alignment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4" fillId="0" borderId="0" xfId="0" applyFont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7616-A68B-4D04-BE1B-C95BC49E3065}">
  <dimension ref="B1:G35"/>
  <sheetViews>
    <sheetView tabSelected="1" workbookViewId="0">
      <selection activeCell="J7" sqref="J7"/>
    </sheetView>
  </sheetViews>
  <sheetFormatPr defaultRowHeight="18" x14ac:dyDescent="0.45"/>
  <cols>
    <col min="1" max="1" width="1.09765625" customWidth="1"/>
    <col min="2" max="2" width="21" bestFit="1" customWidth="1"/>
    <col min="3" max="3" width="5.3984375" bestFit="1" customWidth="1"/>
    <col min="4" max="4" width="8.09765625" bestFit="1" customWidth="1"/>
    <col min="5" max="5" width="7.296875" customWidth="1"/>
    <col min="7" max="7" width="37.69921875" bestFit="1" customWidth="1"/>
  </cols>
  <sheetData>
    <row r="1" spans="2:7" ht="26.4" x14ac:dyDescent="0.45">
      <c r="B1" s="40" t="s">
        <v>40</v>
      </c>
      <c r="C1" s="40"/>
      <c r="D1" s="40"/>
      <c r="E1" s="40"/>
      <c r="F1" s="40"/>
      <c r="G1" s="40"/>
    </row>
    <row r="2" spans="2:7" ht="18.600000000000001" thickBot="1" x14ac:dyDescent="0.5">
      <c r="B2" s="17" t="s">
        <v>6</v>
      </c>
    </row>
    <row r="3" spans="2:7" ht="18.600000000000001" thickBot="1" x14ac:dyDescent="0.5">
      <c r="B3" s="33"/>
      <c r="C3" s="34" t="s">
        <v>9</v>
      </c>
      <c r="D3" s="34" t="s">
        <v>1</v>
      </c>
      <c r="E3" s="34" t="s">
        <v>21</v>
      </c>
      <c r="F3" s="34" t="s">
        <v>2</v>
      </c>
      <c r="G3" s="35" t="s">
        <v>3</v>
      </c>
    </row>
    <row r="4" spans="2:7" ht="18.600000000000001" thickTop="1" x14ac:dyDescent="0.45">
      <c r="B4" s="36" t="s">
        <v>0</v>
      </c>
      <c r="C4" s="4"/>
      <c r="D4" s="5"/>
      <c r="E4" s="5"/>
      <c r="F4" s="6">
        <v>64074</v>
      </c>
      <c r="G4" s="37"/>
    </row>
    <row r="5" spans="2:7" x14ac:dyDescent="0.45">
      <c r="B5" s="24" t="s">
        <v>4</v>
      </c>
      <c r="C5" s="10" t="s">
        <v>25</v>
      </c>
      <c r="D5" s="2">
        <v>10000</v>
      </c>
      <c r="E5" s="1">
        <v>65</v>
      </c>
      <c r="F5" s="2">
        <f>D5*E5</f>
        <v>650000</v>
      </c>
      <c r="G5" s="25" t="s">
        <v>24</v>
      </c>
    </row>
    <row r="6" spans="2:7" ht="18.600000000000001" thickBot="1" x14ac:dyDescent="0.5">
      <c r="B6" s="26" t="s">
        <v>42</v>
      </c>
      <c r="C6" s="32" t="s">
        <v>25</v>
      </c>
      <c r="D6" s="28">
        <v>10000</v>
      </c>
      <c r="E6" s="29">
        <v>1</v>
      </c>
      <c r="F6" s="28">
        <v>10000</v>
      </c>
      <c r="G6" s="30" t="s">
        <v>43</v>
      </c>
    </row>
    <row r="7" spans="2:7" ht="18.600000000000001" thickBot="1" x14ac:dyDescent="0.5">
      <c r="B7" s="11" t="s">
        <v>7</v>
      </c>
      <c r="C7" s="16"/>
      <c r="D7" s="13"/>
      <c r="E7" s="13"/>
      <c r="F7" s="14">
        <f>SUM(F4:F6)</f>
        <v>724074</v>
      </c>
      <c r="G7" s="15"/>
    </row>
    <row r="8" spans="2:7" ht="18.600000000000001" thickBot="1" x14ac:dyDescent="0.5">
      <c r="B8" s="17" t="s">
        <v>5</v>
      </c>
    </row>
    <row r="9" spans="2:7" ht="18.600000000000001" thickBot="1" x14ac:dyDescent="0.5">
      <c r="B9" s="33"/>
      <c r="C9" s="34" t="s">
        <v>9</v>
      </c>
      <c r="D9" s="34" t="s">
        <v>1</v>
      </c>
      <c r="E9" s="34" t="s">
        <v>21</v>
      </c>
      <c r="F9" s="34" t="s">
        <v>2</v>
      </c>
      <c r="G9" s="35" t="s">
        <v>3</v>
      </c>
    </row>
    <row r="10" spans="2:7" ht="18.600000000000001" thickTop="1" x14ac:dyDescent="0.45">
      <c r="B10" s="38" t="s">
        <v>8</v>
      </c>
      <c r="C10" s="7"/>
      <c r="D10" s="8"/>
      <c r="E10" s="8"/>
      <c r="F10" s="9"/>
      <c r="G10" s="39"/>
    </row>
    <row r="11" spans="2:7" x14ac:dyDescent="0.45">
      <c r="B11" s="24" t="s">
        <v>41</v>
      </c>
      <c r="C11" s="3" t="s">
        <v>10</v>
      </c>
      <c r="D11" s="2">
        <v>170</v>
      </c>
      <c r="E11" s="1">
        <v>5</v>
      </c>
      <c r="F11" s="2">
        <f>D11*E11</f>
        <v>850</v>
      </c>
      <c r="G11" s="25"/>
    </row>
    <row r="12" spans="2:7" x14ac:dyDescent="0.45">
      <c r="B12" s="24" t="s">
        <v>41</v>
      </c>
      <c r="C12" s="3" t="s">
        <v>11</v>
      </c>
      <c r="D12" s="2">
        <v>170</v>
      </c>
      <c r="E12" s="1">
        <v>170</v>
      </c>
      <c r="F12" s="2">
        <f t="shared" ref="F12:F13" si="0">D12*E12</f>
        <v>28900</v>
      </c>
      <c r="G12" s="25"/>
    </row>
    <row r="13" spans="2:7" x14ac:dyDescent="0.45">
      <c r="B13" s="24" t="s">
        <v>41</v>
      </c>
      <c r="C13" s="3" t="s">
        <v>12</v>
      </c>
      <c r="D13" s="2">
        <v>170</v>
      </c>
      <c r="E13" s="1">
        <v>5</v>
      </c>
      <c r="F13" s="2">
        <f t="shared" si="0"/>
        <v>850</v>
      </c>
      <c r="G13" s="25"/>
    </row>
    <row r="14" spans="2:7" ht="18.600000000000001" thickBot="1" x14ac:dyDescent="0.5">
      <c r="B14" s="26" t="s">
        <v>46</v>
      </c>
      <c r="C14" s="27" t="s">
        <v>11</v>
      </c>
      <c r="D14" s="28">
        <v>4737</v>
      </c>
      <c r="E14" s="29">
        <v>1</v>
      </c>
      <c r="F14" s="28">
        <f t="shared" ref="F14" si="1">D14*E14</f>
        <v>4737</v>
      </c>
      <c r="G14" s="30" t="s">
        <v>13</v>
      </c>
    </row>
    <row r="15" spans="2:7" x14ac:dyDescent="0.45">
      <c r="B15" s="20" t="s">
        <v>14</v>
      </c>
      <c r="C15" s="31"/>
      <c r="D15" s="22"/>
      <c r="E15" s="21"/>
      <c r="F15" s="22"/>
      <c r="G15" s="23"/>
    </row>
    <row r="16" spans="2:7" ht="18.600000000000001" thickBot="1" x14ac:dyDescent="0.5">
      <c r="B16" s="26" t="s">
        <v>47</v>
      </c>
      <c r="C16" s="27" t="s">
        <v>15</v>
      </c>
      <c r="D16" s="28">
        <v>1599</v>
      </c>
      <c r="E16" s="29">
        <v>2</v>
      </c>
      <c r="F16" s="28">
        <f t="shared" ref="F16:F18" si="2">D16*E16</f>
        <v>3198</v>
      </c>
      <c r="G16" s="30" t="s">
        <v>16</v>
      </c>
    </row>
    <row r="17" spans="2:7" x14ac:dyDescent="0.45">
      <c r="B17" s="20" t="s">
        <v>17</v>
      </c>
      <c r="C17" s="31"/>
      <c r="D17" s="22"/>
      <c r="E17" s="21"/>
      <c r="F17" s="22"/>
      <c r="G17" s="23"/>
    </row>
    <row r="18" spans="2:7" x14ac:dyDescent="0.45">
      <c r="B18" s="24" t="s">
        <v>48</v>
      </c>
      <c r="C18" s="3" t="s">
        <v>18</v>
      </c>
      <c r="D18" s="2">
        <v>300</v>
      </c>
      <c r="E18" s="1">
        <v>2</v>
      </c>
      <c r="F18" s="2">
        <f t="shared" si="2"/>
        <v>600</v>
      </c>
      <c r="G18" s="25" t="s">
        <v>20</v>
      </c>
    </row>
    <row r="19" spans="2:7" x14ac:dyDescent="0.45">
      <c r="B19" s="24" t="s">
        <v>48</v>
      </c>
      <c r="C19" s="3" t="s">
        <v>19</v>
      </c>
      <c r="D19" s="2">
        <v>300</v>
      </c>
      <c r="E19" s="1">
        <v>2</v>
      </c>
      <c r="F19" s="2">
        <f t="shared" ref="F19" si="3">D19*E19</f>
        <v>600</v>
      </c>
      <c r="G19" s="25" t="s">
        <v>20</v>
      </c>
    </row>
    <row r="20" spans="2:7" ht="18.600000000000001" thickBot="1" x14ac:dyDescent="0.5">
      <c r="B20" s="26" t="s">
        <v>48</v>
      </c>
      <c r="C20" s="27" t="s">
        <v>23</v>
      </c>
      <c r="D20" s="28">
        <v>300</v>
      </c>
      <c r="E20" s="29">
        <v>1</v>
      </c>
      <c r="F20" s="28">
        <f t="shared" ref="F20" si="4">D20*E20</f>
        <v>300</v>
      </c>
      <c r="G20" s="30" t="s">
        <v>20</v>
      </c>
    </row>
    <row r="21" spans="2:7" x14ac:dyDescent="0.45">
      <c r="B21" s="42" t="s">
        <v>49</v>
      </c>
      <c r="C21" s="43"/>
      <c r="D21" s="43"/>
      <c r="E21" s="43" t="s">
        <v>44</v>
      </c>
      <c r="F21" s="43"/>
      <c r="G21" s="44"/>
    </row>
    <row r="22" spans="2:7" x14ac:dyDescent="0.45">
      <c r="B22" s="24" t="s">
        <v>38</v>
      </c>
      <c r="C22" s="10" t="s">
        <v>25</v>
      </c>
      <c r="D22" s="2">
        <v>5786</v>
      </c>
      <c r="E22" s="1">
        <v>65</v>
      </c>
      <c r="F22" s="2">
        <f t="shared" ref="F22:F23" si="5">D22*E22</f>
        <v>376090</v>
      </c>
      <c r="G22" s="25" t="s">
        <v>45</v>
      </c>
    </row>
    <row r="23" spans="2:7" x14ac:dyDescent="0.45">
      <c r="B23" s="24" t="s">
        <v>26</v>
      </c>
      <c r="C23" s="10" t="s">
        <v>25</v>
      </c>
      <c r="D23" s="2">
        <v>15000</v>
      </c>
      <c r="E23" s="1">
        <v>1</v>
      </c>
      <c r="F23" s="2">
        <f t="shared" si="5"/>
        <v>15000</v>
      </c>
      <c r="G23" s="25" t="s">
        <v>37</v>
      </c>
    </row>
    <row r="24" spans="2:7" x14ac:dyDescent="0.45">
      <c r="B24" s="24" t="s">
        <v>27</v>
      </c>
      <c r="C24" s="10" t="s">
        <v>25</v>
      </c>
      <c r="D24" s="2">
        <v>10000</v>
      </c>
      <c r="E24" s="1">
        <v>1</v>
      </c>
      <c r="F24" s="2">
        <f t="shared" ref="F24:F27" si="6">D24*E24</f>
        <v>10000</v>
      </c>
      <c r="G24" s="25" t="s">
        <v>37</v>
      </c>
    </row>
    <row r="25" spans="2:7" x14ac:dyDescent="0.45">
      <c r="B25" s="24" t="s">
        <v>28</v>
      </c>
      <c r="C25" s="10" t="s">
        <v>25</v>
      </c>
      <c r="D25" s="2">
        <v>5000</v>
      </c>
      <c r="E25" s="1">
        <v>1</v>
      </c>
      <c r="F25" s="2">
        <f t="shared" si="6"/>
        <v>5000</v>
      </c>
      <c r="G25" s="25" t="s">
        <v>37</v>
      </c>
    </row>
    <row r="26" spans="2:7" x14ac:dyDescent="0.45">
      <c r="B26" s="24" t="s">
        <v>29</v>
      </c>
      <c r="C26" s="10" t="s">
        <v>25</v>
      </c>
      <c r="D26" s="2">
        <v>10000</v>
      </c>
      <c r="E26" s="1">
        <v>1</v>
      </c>
      <c r="F26" s="2">
        <f t="shared" si="6"/>
        <v>10000</v>
      </c>
      <c r="G26" s="25" t="s">
        <v>37</v>
      </c>
    </row>
    <row r="27" spans="2:7" x14ac:dyDescent="0.45">
      <c r="B27" s="24" t="s">
        <v>30</v>
      </c>
      <c r="C27" s="10" t="s">
        <v>25</v>
      </c>
      <c r="D27" s="2">
        <v>1000</v>
      </c>
      <c r="E27" s="1">
        <v>68</v>
      </c>
      <c r="F27" s="2">
        <f t="shared" si="6"/>
        <v>68000</v>
      </c>
      <c r="G27" s="25" t="s">
        <v>37</v>
      </c>
    </row>
    <row r="28" spans="2:7" ht="18.600000000000001" thickBot="1" x14ac:dyDescent="0.5">
      <c r="B28" s="26" t="s">
        <v>39</v>
      </c>
      <c r="C28" s="32" t="s">
        <v>25</v>
      </c>
      <c r="D28" s="28">
        <v>89710</v>
      </c>
      <c r="E28" s="29"/>
      <c r="F28" s="28">
        <v>89710</v>
      </c>
      <c r="G28" s="30" t="s">
        <v>50</v>
      </c>
    </row>
    <row r="29" spans="2:7" x14ac:dyDescent="0.45">
      <c r="B29" s="20" t="s">
        <v>32</v>
      </c>
      <c r="C29" s="31"/>
      <c r="D29" s="22"/>
      <c r="E29" s="21"/>
      <c r="F29" s="22"/>
      <c r="G29" s="23"/>
    </row>
    <row r="30" spans="2:7" ht="18.600000000000001" thickBot="1" x14ac:dyDescent="0.5">
      <c r="B30" s="26" t="s">
        <v>35</v>
      </c>
      <c r="C30" s="32" t="s">
        <v>33</v>
      </c>
      <c r="D30" s="28">
        <v>2500</v>
      </c>
      <c r="E30" s="29">
        <v>12</v>
      </c>
      <c r="F30" s="28">
        <f t="shared" ref="F30" si="7">D30*E30</f>
        <v>30000</v>
      </c>
      <c r="G30" s="30"/>
    </row>
    <row r="31" spans="2:7" ht="18.600000000000001" thickBot="1" x14ac:dyDescent="0.5">
      <c r="B31" s="11" t="s">
        <v>22</v>
      </c>
      <c r="C31" s="12"/>
      <c r="D31" s="13"/>
      <c r="E31" s="13"/>
      <c r="F31" s="14">
        <f>SUM(F10:F30)</f>
        <v>643835</v>
      </c>
      <c r="G31" s="15"/>
    </row>
    <row r="32" spans="2:7" ht="18.600000000000001" thickBot="1" x14ac:dyDescent="0.5">
      <c r="B32" s="17" t="s">
        <v>34</v>
      </c>
    </row>
    <row r="33" spans="2:7" ht="18.600000000000001" thickBot="1" x14ac:dyDescent="0.5">
      <c r="B33" s="11" t="s">
        <v>31</v>
      </c>
      <c r="C33" s="16"/>
      <c r="D33" s="16"/>
      <c r="E33" s="16"/>
      <c r="F33" s="18">
        <f>F7-F31</f>
        <v>80239</v>
      </c>
      <c r="G33" s="15"/>
    </row>
    <row r="35" spans="2:7" x14ac:dyDescent="0.45">
      <c r="B35" t="s">
        <v>36</v>
      </c>
      <c r="E35" s="41">
        <v>45930</v>
      </c>
      <c r="F35" s="41"/>
      <c r="G35" s="19" t="s">
        <v>51</v>
      </c>
    </row>
  </sheetData>
  <mergeCells count="4">
    <mergeCell ref="B1:G1"/>
    <mergeCell ref="E35:F35"/>
    <mergeCell ref="B21:D21"/>
    <mergeCell ref="E21:G21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2025年会計報告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聡</dc:creator>
  <cp:lastModifiedBy>SATOSHI YOSHIDA</cp:lastModifiedBy>
  <cp:lastPrinted>2025-09-29T01:33:01Z</cp:lastPrinted>
  <dcterms:created xsi:type="dcterms:W3CDTF">2025-08-21T01:44:56Z</dcterms:created>
  <dcterms:modified xsi:type="dcterms:W3CDTF">2025-09-29T01:45:04Z</dcterms:modified>
</cp:coreProperties>
</file>